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120" windowWidth="20730" windowHeight="9615" activeTab="9"/>
  </bookViews>
  <sheets>
    <sheet name="День 1" sheetId="1" r:id="rId1"/>
    <sheet name="День 2" sheetId="2" r:id="rId2"/>
    <sheet name="День 3" sheetId="4" r:id="rId3"/>
    <sheet name="День 4" sheetId="5" r:id="rId4"/>
    <sheet name="День 5" sheetId="6" r:id="rId5"/>
    <sheet name="День 6" sheetId="7" r:id="rId6"/>
    <sheet name="День 7" sheetId="9" r:id="rId7"/>
    <sheet name="День 8" sheetId="10" r:id="rId8"/>
    <sheet name="День 9" sheetId="8" r:id="rId9"/>
    <sheet name="День 10" sheetId="11" r:id="rId10"/>
  </sheets>
  <calcPr calcId="145621"/>
</workbook>
</file>

<file path=xl/calcChain.xml><?xml version="1.0" encoding="utf-8"?>
<calcChain xmlns="http://schemas.openxmlformats.org/spreadsheetml/2006/main">
  <c r="D29" i="11" l="1"/>
  <c r="E29" i="11"/>
  <c r="F29" i="11"/>
  <c r="G29" i="11"/>
  <c r="H29" i="11"/>
  <c r="C29" i="11"/>
  <c r="D28" i="11"/>
  <c r="E28" i="11"/>
  <c r="F28" i="11"/>
  <c r="G28" i="11"/>
  <c r="H28" i="11"/>
  <c r="C28" i="11"/>
  <c r="D32" i="8"/>
  <c r="E32" i="8"/>
  <c r="F32" i="8"/>
  <c r="G32" i="8"/>
  <c r="H32" i="8"/>
  <c r="C32" i="8"/>
  <c r="D31" i="10"/>
  <c r="E31" i="10"/>
  <c r="F31" i="10"/>
  <c r="G31" i="10"/>
  <c r="H31" i="10"/>
  <c r="C31" i="10"/>
  <c r="D31" i="9"/>
  <c r="E31" i="9"/>
  <c r="F31" i="9"/>
  <c r="G31" i="9"/>
  <c r="H31" i="9"/>
  <c r="C31" i="9"/>
  <c r="D32" i="7"/>
  <c r="E32" i="7"/>
  <c r="F32" i="7"/>
  <c r="G32" i="7"/>
  <c r="H32" i="7"/>
  <c r="C32" i="7"/>
  <c r="D29" i="6"/>
  <c r="E29" i="6"/>
  <c r="F29" i="6"/>
  <c r="G29" i="6"/>
  <c r="H29" i="6"/>
  <c r="C29" i="6"/>
  <c r="D31" i="5"/>
  <c r="E31" i="5"/>
  <c r="F31" i="5"/>
  <c r="G31" i="5"/>
  <c r="H31" i="5"/>
  <c r="C31" i="5"/>
  <c r="D32" i="4"/>
  <c r="E32" i="4"/>
  <c r="F32" i="4"/>
  <c r="G32" i="4"/>
  <c r="H32" i="4"/>
  <c r="C32" i="4"/>
  <c r="D8" i="4"/>
  <c r="E8" i="4"/>
  <c r="F8" i="4"/>
  <c r="G8" i="4"/>
  <c r="H8" i="4"/>
  <c r="C8" i="4"/>
  <c r="D31" i="2"/>
  <c r="E31" i="2"/>
  <c r="F31" i="2"/>
  <c r="G31" i="2"/>
  <c r="H31" i="2"/>
  <c r="C31" i="2"/>
  <c r="D31" i="1"/>
  <c r="E31" i="1"/>
  <c r="F31" i="1"/>
  <c r="G31" i="1"/>
  <c r="H31" i="1"/>
  <c r="C31" i="1"/>
  <c r="H11" i="11"/>
  <c r="G11" i="11"/>
  <c r="F11" i="11"/>
  <c r="E11" i="11"/>
  <c r="D11" i="11"/>
  <c r="C11" i="11"/>
  <c r="H11" i="8"/>
  <c r="G11" i="8"/>
  <c r="F11" i="8"/>
  <c r="E11" i="8"/>
  <c r="D11" i="8"/>
  <c r="C11" i="8"/>
  <c r="H11" i="10"/>
  <c r="G11" i="10"/>
  <c r="F11" i="10"/>
  <c r="E11" i="10"/>
  <c r="D11" i="10"/>
  <c r="C11" i="10"/>
  <c r="H11" i="9"/>
  <c r="G11" i="9"/>
  <c r="F11" i="9"/>
  <c r="E11" i="9"/>
  <c r="D11" i="9"/>
  <c r="C11" i="9"/>
  <c r="H11" i="7"/>
  <c r="G11" i="7"/>
  <c r="F11" i="7"/>
  <c r="E11" i="7"/>
  <c r="D11" i="7"/>
  <c r="C11" i="7"/>
  <c r="H11" i="6"/>
  <c r="G11" i="6"/>
  <c r="F11" i="6"/>
  <c r="E11" i="6"/>
  <c r="D11" i="6"/>
  <c r="C11" i="6"/>
  <c r="H11" i="5"/>
  <c r="G11" i="5"/>
  <c r="F11" i="5"/>
  <c r="E11" i="5"/>
  <c r="D11" i="5"/>
  <c r="C11" i="5"/>
  <c r="H11" i="4"/>
  <c r="G11" i="4"/>
  <c r="F11" i="4"/>
  <c r="E11" i="4"/>
  <c r="D11" i="4"/>
  <c r="C11" i="4"/>
  <c r="H11" i="2"/>
  <c r="G11" i="2"/>
  <c r="F11" i="2"/>
  <c r="E11" i="2"/>
  <c r="D11" i="2"/>
  <c r="C11" i="2"/>
  <c r="H8" i="11"/>
  <c r="G8" i="11"/>
  <c r="F8" i="11"/>
  <c r="E8" i="11"/>
  <c r="D8" i="11"/>
  <c r="C8" i="11"/>
  <c r="H8" i="8"/>
  <c r="G8" i="8"/>
  <c r="F8" i="8"/>
  <c r="E8" i="8"/>
  <c r="D8" i="8"/>
  <c r="C8" i="8"/>
  <c r="H8" i="10"/>
  <c r="G8" i="10"/>
  <c r="F8" i="10"/>
  <c r="E8" i="10"/>
  <c r="D8" i="10"/>
  <c r="C8" i="10"/>
  <c r="H8" i="9"/>
  <c r="G8" i="9"/>
  <c r="F8" i="9"/>
  <c r="E8" i="9"/>
  <c r="D8" i="9"/>
  <c r="C8" i="9"/>
  <c r="H8" i="7"/>
  <c r="G8" i="7"/>
  <c r="F8" i="7"/>
  <c r="E8" i="7"/>
  <c r="D8" i="7"/>
  <c r="C8" i="7"/>
  <c r="H8" i="6"/>
  <c r="G8" i="6"/>
  <c r="F8" i="6"/>
  <c r="E8" i="6"/>
  <c r="D8" i="6"/>
  <c r="C8" i="6"/>
  <c r="H8" i="5"/>
  <c r="G8" i="5"/>
  <c r="F8" i="5"/>
  <c r="E8" i="5"/>
  <c r="D8" i="5"/>
  <c r="C8" i="5"/>
  <c r="H8" i="2"/>
  <c r="G8" i="2"/>
  <c r="F8" i="2"/>
  <c r="E8" i="2"/>
  <c r="D8" i="2"/>
  <c r="C8" i="2"/>
  <c r="D11" i="1"/>
  <c r="E11" i="1"/>
  <c r="F11" i="1"/>
  <c r="G11" i="1"/>
  <c r="H11" i="1"/>
  <c r="C11" i="1"/>
  <c r="D8" i="1"/>
  <c r="E8" i="1"/>
  <c r="F8" i="1"/>
  <c r="G8" i="1"/>
  <c r="H8" i="1"/>
  <c r="C8" i="1"/>
  <c r="D19" i="7" l="1"/>
  <c r="E19" i="7"/>
  <c r="F19" i="7"/>
  <c r="G19" i="7"/>
  <c r="D24" i="7"/>
  <c r="E24" i="7"/>
  <c r="F24" i="7"/>
  <c r="G24" i="7"/>
  <c r="D31" i="7"/>
  <c r="E31" i="7"/>
  <c r="F31" i="7"/>
  <c r="G31" i="7"/>
  <c r="H30" i="2" l="1"/>
  <c r="G30" i="2"/>
  <c r="F30" i="2"/>
  <c r="E30" i="2"/>
  <c r="D30" i="2"/>
  <c r="H30" i="9" l="1"/>
  <c r="G30" i="9"/>
  <c r="F30" i="9"/>
  <c r="E30" i="9"/>
  <c r="D30" i="9"/>
  <c r="C30" i="9"/>
  <c r="H23" i="9"/>
  <c r="G23" i="9"/>
  <c r="F23" i="9"/>
  <c r="E23" i="9"/>
  <c r="D23" i="9"/>
  <c r="C23" i="9"/>
  <c r="H18" i="9"/>
  <c r="G18" i="9"/>
  <c r="F18" i="9"/>
  <c r="E18" i="9"/>
  <c r="D18" i="9"/>
  <c r="C18" i="9"/>
  <c r="H28" i="6" l="1"/>
  <c r="G28" i="6"/>
  <c r="F28" i="6"/>
  <c r="E28" i="6"/>
  <c r="D28" i="6"/>
  <c r="C28" i="6"/>
  <c r="H22" i="6"/>
  <c r="G22" i="6"/>
  <c r="F22" i="6"/>
  <c r="E22" i="6"/>
  <c r="D22" i="6"/>
  <c r="C22" i="6"/>
  <c r="H18" i="6"/>
  <c r="G18" i="6"/>
  <c r="F18" i="6"/>
  <c r="E18" i="6"/>
  <c r="D18" i="6"/>
  <c r="C18" i="6"/>
  <c r="C30" i="2" l="1"/>
  <c r="H24" i="2"/>
  <c r="G24" i="2"/>
  <c r="F24" i="2"/>
  <c r="E24" i="2"/>
  <c r="D24" i="2"/>
  <c r="C24" i="2"/>
  <c r="H19" i="2"/>
  <c r="G19" i="2"/>
  <c r="F19" i="2"/>
  <c r="E19" i="2"/>
  <c r="D19" i="2"/>
  <c r="C19" i="2"/>
  <c r="H30" i="10" l="1"/>
  <c r="G30" i="10"/>
  <c r="F30" i="10"/>
  <c r="E30" i="10"/>
  <c r="D30" i="10"/>
  <c r="C30" i="10"/>
  <c r="H24" i="10"/>
  <c r="G24" i="10"/>
  <c r="F24" i="10"/>
  <c r="E24" i="10"/>
  <c r="D24" i="10"/>
  <c r="C24" i="10"/>
  <c r="H19" i="10"/>
  <c r="G19" i="10"/>
  <c r="F19" i="10"/>
  <c r="E19" i="10"/>
  <c r="D19" i="10"/>
  <c r="C19" i="10"/>
  <c r="H30" i="1" l="1"/>
  <c r="G30" i="1"/>
  <c r="F30" i="1"/>
  <c r="E30" i="1"/>
  <c r="D30" i="1"/>
  <c r="C30" i="1"/>
  <c r="H23" i="1"/>
  <c r="G23" i="1"/>
  <c r="F23" i="1"/>
  <c r="E23" i="1"/>
  <c r="D23" i="1"/>
  <c r="C23" i="1"/>
  <c r="H18" i="1"/>
  <c r="G18" i="1"/>
  <c r="F18" i="1"/>
  <c r="E18" i="1"/>
  <c r="D18" i="1"/>
  <c r="C18" i="1"/>
  <c r="C31" i="7" l="1"/>
  <c r="D31" i="8" l="1"/>
  <c r="E31" i="8"/>
  <c r="F31" i="8"/>
  <c r="G31" i="8"/>
  <c r="H31" i="8"/>
  <c r="D24" i="8"/>
  <c r="E24" i="8"/>
  <c r="F24" i="8"/>
  <c r="G24" i="8"/>
  <c r="H24" i="8"/>
  <c r="C24" i="8"/>
  <c r="D19" i="8"/>
  <c r="E19" i="8"/>
  <c r="F19" i="8"/>
  <c r="G19" i="8"/>
  <c r="H19" i="8"/>
  <c r="H31" i="7" l="1"/>
  <c r="H24" i="7"/>
  <c r="C24" i="7"/>
  <c r="H19" i="7"/>
  <c r="C19" i="7"/>
  <c r="D30" i="5"/>
  <c r="E30" i="5"/>
  <c r="F30" i="5"/>
  <c r="G30" i="5"/>
  <c r="H30" i="5"/>
  <c r="C30" i="5"/>
  <c r="D24" i="5"/>
  <c r="E24" i="5"/>
  <c r="F24" i="5"/>
  <c r="G24" i="5"/>
  <c r="H24" i="5"/>
  <c r="C24" i="5"/>
  <c r="D19" i="5"/>
  <c r="E19" i="5"/>
  <c r="F19" i="5"/>
  <c r="G19" i="5"/>
  <c r="H19" i="5"/>
  <c r="C19" i="5"/>
  <c r="D31" i="4" l="1"/>
  <c r="E31" i="4"/>
  <c r="F31" i="4"/>
  <c r="G31" i="4"/>
  <c r="H31" i="4"/>
  <c r="C31" i="4"/>
  <c r="D25" i="4"/>
  <c r="E25" i="4"/>
  <c r="F25" i="4"/>
  <c r="G25" i="4"/>
  <c r="H25" i="4"/>
  <c r="C25" i="4"/>
  <c r="D20" i="4"/>
  <c r="E20" i="4"/>
  <c r="F20" i="4"/>
  <c r="G20" i="4"/>
  <c r="H20" i="4"/>
  <c r="C20" i="4"/>
  <c r="D30" i="11" l="1"/>
  <c r="G30" i="11" l="1"/>
  <c r="E30" i="11"/>
  <c r="F30" i="11"/>
  <c r="C31" i="8"/>
  <c r="C19" i="8"/>
  <c r="C30" i="11" l="1"/>
  <c r="H30" i="11"/>
</calcChain>
</file>

<file path=xl/sharedStrings.xml><?xml version="1.0" encoding="utf-8"?>
<sst xmlns="http://schemas.openxmlformats.org/spreadsheetml/2006/main" count="533" uniqueCount="200">
  <si>
    <t>Прием пищи</t>
  </si>
  <si>
    <t>Наименование блюда</t>
  </si>
  <si>
    <t>Выход блюда</t>
  </si>
  <si>
    <t>Энергетическая ценность</t>
  </si>
  <si>
    <t>Витамин С</t>
  </si>
  <si>
    <t>Пищевые вещества ( г )</t>
  </si>
  <si>
    <t>Завтрак</t>
  </si>
  <si>
    <t>Каша овсяная «Геркулес» молочная вязкая</t>
  </si>
  <si>
    <t>№ 302, сб. шк. 2004 г.</t>
  </si>
  <si>
    <t>Чай с сахаром</t>
  </si>
  <si>
    <t>№ 1, сб. шк. 2004 г.</t>
  </si>
  <si>
    <t>Б</t>
  </si>
  <si>
    <t>Ж</t>
  </si>
  <si>
    <t>У</t>
  </si>
  <si>
    <t>2-ой завтрак</t>
  </si>
  <si>
    <t>Итого за завтрак</t>
  </si>
  <si>
    <t>Обед</t>
  </si>
  <si>
    <t>Хлеб ржаной</t>
  </si>
  <si>
    <t>Итого за обед</t>
  </si>
  <si>
    <t>№ 639, сб. шк. 2004 г.</t>
  </si>
  <si>
    <t>Полдник</t>
  </si>
  <si>
    <t>Итого за полдник</t>
  </si>
  <si>
    <t>Фрукты свежие</t>
  </si>
  <si>
    <t>Ужин</t>
  </si>
  <si>
    <t>Итого за ужин</t>
  </si>
  <si>
    <t>Итого день 1</t>
  </si>
  <si>
    <t>Кисель</t>
  </si>
  <si>
    <t>№ 451, сб. шк. 2004 г.</t>
  </si>
  <si>
    <t>№ 631, сб. шк. 2004 г.</t>
  </si>
  <si>
    <t>Итого день 2</t>
  </si>
  <si>
    <t>Каша пшеничная молочная жидкая</t>
  </si>
  <si>
    <t>Какао с молоком</t>
  </si>
  <si>
    <t>Свекла тушеная</t>
  </si>
  <si>
    <t xml:space="preserve">Каша пшенная молочная </t>
  </si>
  <si>
    <t>№ 311, сб. шк. 2004 г.</t>
  </si>
  <si>
    <t>№ 124, сб. шк. 2004 г.</t>
  </si>
  <si>
    <t>Каша рисовая на молоке</t>
  </si>
  <si>
    <t>Каша ячневая молочная</t>
  </si>
  <si>
    <t>Рис отварной</t>
  </si>
  <si>
    <t>№ 332, сб. шк. 2004 г.</t>
  </si>
  <si>
    <t>№ 35 сб. Пермь 2001 г.</t>
  </si>
  <si>
    <t>Каша "Дружба"</t>
  </si>
  <si>
    <t xml:space="preserve">Капуста тушеная </t>
  </si>
  <si>
    <t>Суп рыбный со сметаной</t>
  </si>
  <si>
    <t>№ рецептуры</t>
  </si>
  <si>
    <t>№  рецептуры</t>
  </si>
  <si>
    <t>№ 520, сб. шк. 2004 г.</t>
  </si>
  <si>
    <t>Печенье (пряники, вафли, сухарики)</t>
  </si>
  <si>
    <t>Итого день 4</t>
  </si>
  <si>
    <t>Итого день 3</t>
  </si>
  <si>
    <t>№ 430 Сборник 1996 г.</t>
  </si>
  <si>
    <t>Итого день 5</t>
  </si>
  <si>
    <t>№ 349, спр. М. 2003-2004 г.</t>
  </si>
  <si>
    <t xml:space="preserve">Пудинг творожный </t>
  </si>
  <si>
    <t>Соус сладкий</t>
  </si>
  <si>
    <t>Итого день 6</t>
  </si>
  <si>
    <t>ТК № 631, сб. шк. 2004 г.</t>
  </si>
  <si>
    <t>Вермишель молочная</t>
  </si>
  <si>
    <t>Итого день 7</t>
  </si>
  <si>
    <t>№ 536, сб. шк. 2004 г.</t>
  </si>
  <si>
    <t>Итого день 9</t>
  </si>
  <si>
    <t>Итого день 10</t>
  </si>
  <si>
    <t>Среднее значение</t>
  </si>
  <si>
    <t>ИТОГО за весь период</t>
  </si>
  <si>
    <t>Технологическая литература: сборник рецептур блюд 1996 г.Рецептура  № 627, № 628</t>
  </si>
  <si>
    <t>Сборник рецептур блюд 2004 г.
Рецептура  № 693</t>
  </si>
  <si>
    <t>№ 595, сб. шк. 2004 г</t>
  </si>
  <si>
    <t xml:space="preserve">Булка </t>
  </si>
  <si>
    <t xml:space="preserve">Печенье </t>
  </si>
  <si>
    <t>Ватрушка с повидлом</t>
  </si>
  <si>
    <t>Соус молочный</t>
  </si>
  <si>
    <t>Картофельная запеканка   с овощами</t>
  </si>
  <si>
    <t>Картофельное пюре</t>
  </si>
  <si>
    <t>Вес  блюда</t>
  </si>
  <si>
    <t>Итого  день 8</t>
  </si>
  <si>
    <t>Неделя 2,День 9</t>
  </si>
  <si>
    <t>Щи из свежей капусты с картофелем и курой</t>
  </si>
  <si>
    <t>Неделя 2 День 8</t>
  </si>
  <si>
    <t>№ 139, сб. шк. 2004 г.</t>
  </si>
  <si>
    <t xml:space="preserve">Биточки мясные </t>
  </si>
  <si>
    <t>Печень по-строгановски</t>
  </si>
  <si>
    <t>Рыба тушеная с овощами</t>
  </si>
  <si>
    <t xml:space="preserve">Каша манная молочная жидкая </t>
  </si>
  <si>
    <t xml:space="preserve">Яйцо отварное </t>
  </si>
  <si>
    <r>
      <t xml:space="preserve">№ 299 </t>
    </r>
    <r>
      <rPr>
        <sz val="9"/>
        <color theme="1"/>
        <rFont val="Times New Roman"/>
        <family val="1"/>
        <charset val="204"/>
      </rPr>
      <t>Сборник технических нормативов- Сборник рецептур блюд и кулинарных изделий для питания школьников / Под ред. М. П. Могильного. – М.:ДеЛи принт, 2005.</t>
    </r>
  </si>
  <si>
    <t>Чай с сахаром( лимоном)</t>
  </si>
  <si>
    <t>Котлета мясная</t>
  </si>
  <si>
    <t>Суфле из печени</t>
  </si>
  <si>
    <t>№ 302,  сб. шк. 2004 г</t>
  </si>
  <si>
    <t>Сок фруктовый</t>
  </si>
  <si>
    <t>Неделя 1 День 1</t>
  </si>
  <si>
    <t>Неделя 1 День 2</t>
  </si>
  <si>
    <t>Неделя 1 День 3</t>
  </si>
  <si>
    <t>Неделя 1 День 4</t>
  </si>
  <si>
    <t>Неделя 1 День 5</t>
  </si>
  <si>
    <t>Неделя 2 День 6</t>
  </si>
  <si>
    <t>Неделя 2 День7</t>
  </si>
  <si>
    <t xml:space="preserve">Греча рассыпчатая </t>
  </si>
  <si>
    <t>Салат из свежих помидоров и огурцов</t>
  </si>
  <si>
    <t xml:space="preserve">Ежики мясные в молочном соусе </t>
  </si>
  <si>
    <t>Рассольник домашний с мясом (20 гр), со сметаной</t>
  </si>
  <si>
    <t>Кисломолочный продукт(кефир,снежок,йогурт)</t>
  </si>
  <si>
    <t>Фрукт свежий</t>
  </si>
  <si>
    <t>Свекольник с мясом (20 гр), со сметаной</t>
  </si>
  <si>
    <t xml:space="preserve">Компот из протертых ягод </t>
  </si>
  <si>
    <t xml:space="preserve">Суп картофельный с мясом (20 гр),  с бобовыми, с гренками </t>
  </si>
  <si>
    <t>Чай с сахаром и лимоном</t>
  </si>
  <si>
    <t xml:space="preserve">№  368
 «Сборник рецептур блюд и кулинарных изделий для питания детей в дошкольных организациях»
</t>
  </si>
  <si>
    <t xml:space="preserve">ТК № 62 110
Наименование  сборника рецептур:
Сб. шк. 2004 г.
</t>
  </si>
  <si>
    <t xml:space="preserve">№253  ДеЛи принт, 2010 г.
</t>
  </si>
  <si>
    <r>
      <t xml:space="preserve">№ 199, </t>
    </r>
    <r>
      <rPr>
        <sz val="9"/>
        <color rgb="FF000000"/>
        <rFont val="Times New Roman"/>
        <family val="1"/>
        <charset val="204"/>
      </rPr>
      <t>Сборник 2008</t>
    </r>
  </si>
  <si>
    <t>Суп мясной (20гр) с мучными клецками</t>
  </si>
  <si>
    <t>Неделя 2, День 10</t>
  </si>
  <si>
    <t>Суп картофельный куриный с крупой</t>
  </si>
  <si>
    <t>№ 138, сб. шк. 2004 г.</t>
  </si>
  <si>
    <t>Котлета куриная рубленная</t>
  </si>
  <si>
    <t xml:space="preserve">№205, справ.М.2003 г. </t>
  </si>
  <si>
    <t>№ 20. сб. шк. 2004 г.</t>
  </si>
  <si>
    <t>№ 264, сб. шк. 2004 г.</t>
  </si>
  <si>
    <t>№ 297, сб. шк. 2004 г. ТК № 79</t>
  </si>
  <si>
    <t>Сборник рецептур блюд 2004 г.
Рецептура  № 693  ТК № 6</t>
  </si>
  <si>
    <t>Сборник рецептур блюд 2004г., Рецептура № 1  ТК № 93</t>
  </si>
  <si>
    <t>Сборник рецептур блюд , Рецептура № 399  ТК № 8</t>
  </si>
  <si>
    <t>№ 131, сб. шк. 2004 г.  ТК № 57</t>
  </si>
  <si>
    <t>№ 451, сб. шк. 2004 г.  ТК № 39</t>
  </si>
  <si>
    <t>№ 520, сб. шк. 2004 г.  ТК № 28</t>
  </si>
  <si>
    <t>№ 311, сб. шк. 2004 г. ТК № 83</t>
  </si>
  <si>
    <t>Сборник рецептур блюд 2004 г.ТК №5
Рецептура  № 693</t>
  </si>
  <si>
    <t>ТК № 132, сб. шк. 2004 г.ТК № 60</t>
  </si>
  <si>
    <t>№ 431, сб. шк. 2004 г. ТК № 41</t>
  </si>
  <si>
    <t>№ 316, сб. шк. 2004 г. ТК № 35</t>
  </si>
  <si>
    <t>№ 399 Сборник рецептур блюд и кулинарных изделий для питания детей ДО</t>
  </si>
  <si>
    <t>№ 136 Сб. шк. 2004</t>
  </si>
  <si>
    <t>Сборник рецептур блюд 2004 г.
Рецептура  № 640</t>
  </si>
  <si>
    <t>Сборник рецептур и кулинарных изделий для питания детей в дошкольных организациях под ред .Снигура 2011 год</t>
  </si>
  <si>
    <t>№ 209 Сборник рецептур блюд и кулинарных изделий для питания школьников / Под ред. М. П. Могильного. – М.:ДеЛи принт, 2005.</t>
  </si>
  <si>
    <t xml:space="preserve"> ТК № 156 Сборник технологических нормативов,  в 2-х частях - под ред. доц. Коровка Л. С., доц. Добросердова И. И. и др., Уральский региональный центр питания, 2004 г.</t>
  </si>
  <si>
    <t>Суп "Крестьянский" мясом (20 гр)  со сметаной</t>
  </si>
  <si>
    <t xml:space="preserve">ТК № 1 сб №368 
«Сборник рецептур блюд и кулинарных изделий для питания детей в дошкольных организациях»
</t>
  </si>
  <si>
    <t>ТК № 1 сб №368 
«Сборник рецептур блюд и кулинарных изделий для питания детей в дошкольных организациях»</t>
  </si>
  <si>
    <t>Сборник рецептур блюд 2004 г.Рецептура № 640       ТК № 17</t>
  </si>
  <si>
    <t>Компот из плодов или ягод сушеных</t>
  </si>
  <si>
    <t>№ 641, сб. шк. 2004 г.</t>
  </si>
  <si>
    <t>Сборник рецептур блюд 2004 г.Рецептура № 640       ТК № 15</t>
  </si>
  <si>
    <t>Макаронные изделия отварные с маслом</t>
  </si>
  <si>
    <t xml:space="preserve">№  487
 Сборник технологических карт, рецептур блюд кулинарных изделий для детского питания
</t>
  </si>
  <si>
    <t>Бутерброд с маслом сливочным ,сыром 30/5/10</t>
  </si>
  <si>
    <t>Бутерброд с маслом сливочным 35/5</t>
  </si>
  <si>
    <t>Бутерброд с маслом сливочным  35/5</t>
  </si>
  <si>
    <t>Свекла отварная (порционная)</t>
  </si>
  <si>
    <t>№ 07018,120538, сб. Требования к оказанию единой комплексной услуги по организации  питания обучающихся и воспитанников в образовательных учреждениях системы ДО  города Москвы,2012г, ТТК</t>
  </si>
  <si>
    <t xml:space="preserve"> № 5 Сборник технологических нормативов, рецептур блюд и кулинарных изделий для детского питания - Уфа: ИП Поляковский Ю.И., 2010
</t>
  </si>
  <si>
    <t>Тефтели рыбные</t>
  </si>
  <si>
    <t>Борщ с мясом(20г.)  со сметаной</t>
  </si>
  <si>
    <t xml:space="preserve">Сырники из творога розовые  </t>
  </si>
  <si>
    <t xml:space="preserve">
Рецептура №   358 Сборник рецептур блюд 2004г. (ТК № 89)               </t>
  </si>
  <si>
    <t>Соус томатный</t>
  </si>
  <si>
    <t>Рецептура 297,Сборник рецептур блюд 2004</t>
  </si>
  <si>
    <t>№ 299 Сборник технических нормативов- Сборник рецептур блюд и кулинарных изделий для питания школьников / Под ред. М. П. Могильного. – М.:ДеЛи принт, 2005.</t>
  </si>
  <si>
    <t>№ 595 сп. М. 2003 ТК № 75</t>
  </si>
  <si>
    <t>Запеканка картофельная с мясом</t>
  </si>
  <si>
    <t xml:space="preserve">Каша гречнево-геркулесовая молочная </t>
  </si>
  <si>
    <t>№ 313, сб. шк. 2004 г.</t>
  </si>
  <si>
    <t xml:space="preserve">"ТК 9  № 434 Сборник технологических нормативов, рецептур блюд и кулинарных изделий для дошкольных организаций и детских оздоровительных учреждений, под об. ред. Перевалова А. Я., Уральский региональный центр питания, г. Пермь, 2012 г.
"
</t>
  </si>
  <si>
    <t> 4,18</t>
  </si>
  <si>
    <t>Морковь отварная  (порционно)</t>
  </si>
  <si>
    <t xml:space="preserve">Пирог с  творогом </t>
  </si>
  <si>
    <t xml:space="preserve"> Сборник рецептур 1983г.раскладки № 1089,1090</t>
  </si>
  <si>
    <t>Каша гречневая молочная вязкая</t>
  </si>
  <si>
    <t>Кофейный напиток с молоком</t>
  </si>
  <si>
    <t>Кофейный напиток с  молоком</t>
  </si>
  <si>
    <t>Суп рыбный "Мозайка"</t>
  </si>
  <si>
    <t>Гуляш  из кур</t>
  </si>
  <si>
    <t>Ленивые голубцы с мясом   в молочном соусе</t>
  </si>
  <si>
    <t>Огурец свежий</t>
  </si>
  <si>
    <t xml:space="preserve">Помидор свежий </t>
  </si>
  <si>
    <t>Компот из  смеси сухофруктов</t>
  </si>
  <si>
    <t xml:space="preserve"> Компот из плодов или ягод сушеных</t>
  </si>
  <si>
    <t>Компот из смеси  сухофруктов</t>
  </si>
  <si>
    <t>Компот из плодов шиповника сушеного</t>
  </si>
  <si>
    <t xml:space="preserve">Компот из плодов шиповника сушеного </t>
  </si>
  <si>
    <t>Крокеты манные</t>
  </si>
  <si>
    <t>Запеканка творожная с изюмом</t>
  </si>
  <si>
    <t>Рагу овощное с мясом</t>
  </si>
  <si>
    <t>Молоко сгущенное (соус)</t>
  </si>
  <si>
    <t xml:space="preserve">Салат из отварной моркови с растительным маслом   </t>
  </si>
  <si>
    <t>№20 рецептур по сборнику школ 2004 г</t>
  </si>
  <si>
    <t>№ 3, сборник рецептур  2008 г.</t>
  </si>
  <si>
    <t>Биточки пшенные</t>
  </si>
  <si>
    <t xml:space="preserve"> № 127, сб. шк. 2004 г. (ТК 55)</t>
  </si>
  <si>
    <t>№ 91 сб. 1996г. (ТК 30)</t>
  </si>
  <si>
    <t xml:space="preserve">№ 593, сб. шк. 2004 г. </t>
  </si>
  <si>
    <t>№ 332, сб. шк. 2004 г. (ТК № 25)</t>
  </si>
  <si>
    <t>№ 110, сб. шк. 2004 г. (ТК № 56)</t>
  </si>
  <si>
    <t xml:space="preserve">№ 394 сб. шк. 2004 г. (ТК № 48)
</t>
  </si>
  <si>
    <t xml:space="preserve">Рецептура № 465/3 Сборник рецептур 1996г. (ТК № 29)      </t>
  </si>
  <si>
    <t xml:space="preserve">Кисель </t>
  </si>
  <si>
    <t>Салат из свеклы</t>
  </si>
  <si>
    <t xml:space="preserve">Итого за  2-ой завтрак </t>
  </si>
  <si>
    <t>№ 490 Сборник технологических нормативов, рецептур блюд и кулинарных изделий для дошкольных организаций и детских оздоровительных учреждений (г.Пермь) (ТК № 490)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</si>
</sst>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5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  <xf numFmtId="0" fontId="22" fillId="0" borderId="0"/>
  </cellStyleXfs>
  <cellXfs count="2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2" fontId="5" fillId="0" borderId="0" xfId="0" applyNumberFormat="1" applyFont="1"/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1" xfId="1" applyNumberFormat="1" applyFont="1" applyFill="1" applyBorder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wrapText="1"/>
    </xf>
    <xf numFmtId="0" fontId="5" fillId="4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13" fillId="2" borderId="0" xfId="0" applyFont="1" applyFill="1"/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2" fontId="10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0" fontId="13" fillId="0" borderId="0" xfId="0" applyFont="1"/>
    <xf numFmtId="0" fontId="5" fillId="2" borderId="1" xfId="0" applyFont="1" applyFill="1" applyBorder="1" applyAlignment="1">
      <alignment horizontal="left"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2" fontId="13" fillId="2" borderId="9" xfId="0" applyNumberFormat="1" applyFont="1" applyFill="1" applyBorder="1" applyAlignment="1">
      <alignment horizontal="center" wrapText="1"/>
    </xf>
    <xf numFmtId="0" fontId="13" fillId="0" borderId="1" xfId="5" applyFont="1" applyBorder="1"/>
    <xf numFmtId="2" fontId="13" fillId="2" borderId="7" xfId="0" applyNumberFormat="1" applyFont="1" applyFill="1" applyBorder="1" applyAlignment="1">
      <alignment horizontal="center" wrapText="1"/>
    </xf>
    <xf numFmtId="2" fontId="13" fillId="2" borderId="4" xfId="0" applyNumberFormat="1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left" vertical="center" wrapText="1"/>
    </xf>
    <xf numFmtId="2" fontId="13" fillId="2" borderId="3" xfId="0" applyNumberFormat="1" applyFont="1" applyFill="1" applyBorder="1" applyAlignment="1">
      <alignment horizontal="left" vertical="center" wrapText="1"/>
    </xf>
    <xf numFmtId="2" fontId="13" fillId="2" borderId="2" xfId="0" applyNumberFormat="1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13" fillId="0" borderId="1" xfId="0" applyFont="1" applyFill="1" applyBorder="1" applyAlignment="1">
      <alignment horizontal="left" wrapText="1"/>
    </xf>
    <xf numFmtId="2" fontId="5" fillId="0" borderId="4" xfId="0" applyNumberFormat="1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2" fontId="25" fillId="2" borderId="1" xfId="0" applyNumberFormat="1" applyFont="1" applyFill="1" applyBorder="1" applyAlignment="1">
      <alignment horizontal="left" vertical="center" wrapText="1"/>
    </xf>
    <xf numFmtId="2" fontId="16" fillId="2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vertical="center" wrapText="1"/>
    </xf>
    <xf numFmtId="0" fontId="12" fillId="0" borderId="0" xfId="0" applyFont="1"/>
    <xf numFmtId="0" fontId="9" fillId="0" borderId="1" xfId="0" applyFont="1" applyBorder="1" applyAlignment="1">
      <alignment vertical="center" wrapText="1"/>
    </xf>
    <xf numFmtId="0" fontId="5" fillId="5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left" vertical="center" wrapText="1"/>
    </xf>
    <xf numFmtId="2" fontId="2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left" wrapText="1"/>
    </xf>
    <xf numFmtId="2" fontId="5" fillId="0" borderId="2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2" fontId="5" fillId="6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left" vertical="top" wrapText="1"/>
    </xf>
    <xf numFmtId="2" fontId="4" fillId="6" borderId="1" xfId="0" applyNumberFormat="1" applyFont="1" applyFill="1" applyBorder="1" applyAlignment="1">
      <alignment horizontal="center" wrapText="1"/>
    </xf>
    <xf numFmtId="0" fontId="5" fillId="6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2" fontId="5" fillId="0" borderId="7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left" vertical="center" wrapText="1"/>
    </xf>
    <xf numFmtId="2" fontId="28" fillId="2" borderId="1" xfId="0" applyNumberFormat="1" applyFont="1" applyFill="1" applyBorder="1" applyAlignment="1">
      <alignment horizontal="left" vertical="center" wrapText="1"/>
    </xf>
    <xf numFmtId="2" fontId="26" fillId="2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center" wrapText="1"/>
    </xf>
    <xf numFmtId="2" fontId="13" fillId="6" borderId="1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 wrapText="1"/>
    </xf>
    <xf numFmtId="2" fontId="4" fillId="6" borderId="1" xfId="0" applyNumberFormat="1" applyFont="1" applyFill="1" applyBorder="1" applyAlignment="1">
      <alignment horizontal="center"/>
    </xf>
    <xf numFmtId="0" fontId="4" fillId="6" borderId="0" xfId="0" applyFont="1" applyFill="1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2" fontId="29" fillId="2" borderId="1" xfId="0" applyNumberFormat="1" applyFont="1" applyFill="1" applyBorder="1" applyAlignment="1">
      <alignment horizontal="left" vertical="center" wrapText="1"/>
    </xf>
    <xf numFmtId="2" fontId="26" fillId="2" borderId="1" xfId="0" applyNumberFormat="1" applyFont="1" applyFill="1" applyBorder="1" applyAlignment="1">
      <alignment horizontal="left" vertical="center" wrapText="1"/>
    </xf>
    <xf numFmtId="2" fontId="4" fillId="6" borderId="1" xfId="2" applyNumberFormat="1" applyFont="1" applyFill="1" applyBorder="1" applyAlignment="1">
      <alignment horizontal="center" wrapText="1"/>
    </xf>
    <xf numFmtId="2" fontId="17" fillId="0" borderId="1" xfId="0" applyNumberFormat="1" applyFont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2" fontId="9" fillId="6" borderId="1" xfId="0" applyNumberFormat="1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13" fillId="6" borderId="1" xfId="0" applyFont="1" applyFill="1" applyBorder="1" applyAlignment="1">
      <alignment horizontal="left" wrapText="1"/>
    </xf>
    <xf numFmtId="0" fontId="4" fillId="2" borderId="1" xfId="0" applyFont="1" applyFill="1" applyBorder="1"/>
    <xf numFmtId="2" fontId="1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1"/>
    <cellStyle name="Обычный 3 2" xfId="3"/>
    <cellStyle name="Обычный 3 3" xfId="4"/>
    <cellStyle name="Обычн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555706" y="446603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6" name="TextBox 5"/>
        <xdr:cNvSpPr txBox="1"/>
      </xdr:nvSpPr>
      <xdr:spPr>
        <a:xfrm>
          <a:off x="8177212" y="50994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18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8177212" y="47279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 txBox="1"/>
      </xdr:nvSpPr>
      <xdr:spPr>
        <a:xfrm>
          <a:off x="8177212" y="47279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24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6" name="TextBox 5"/>
        <xdr:cNvSpPr txBox="1"/>
      </xdr:nvSpPr>
      <xdr:spPr>
        <a:xfrm>
          <a:off x="8177212" y="51280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77212" y="4842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4842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4842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4" name="TextBox 13"/>
        <xdr:cNvSpPr txBox="1"/>
      </xdr:nvSpPr>
      <xdr:spPr>
        <a:xfrm>
          <a:off x="8177212" y="4842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8" name="TextBox 7"/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21</xdr:row>
      <xdr:rowOff>155971</xdr:rowOff>
    </xdr:from>
    <xdr:ext cx="914400" cy="264560"/>
    <xdr:sp macro="" textlink="">
      <xdr:nvSpPr>
        <xdr:cNvPr id="12" name="TextBox 11"/>
        <xdr:cNvSpPr txBox="1"/>
      </xdr:nvSpPr>
      <xdr:spPr>
        <a:xfrm>
          <a:off x="8177212" y="57566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1" name="TextBox 10"/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5" name="TextBox 14"/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8" name="TextBox 7"/>
        <xdr:cNvSpPr txBox="1"/>
      </xdr:nvSpPr>
      <xdr:spPr>
        <a:xfrm>
          <a:off x="7586662" y="73473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25</xdr:row>
      <xdr:rowOff>155971</xdr:rowOff>
    </xdr:from>
    <xdr:ext cx="914400" cy="264560"/>
    <xdr:sp macro="" textlink="">
      <xdr:nvSpPr>
        <xdr:cNvPr id="9" name="TextBox 8"/>
        <xdr:cNvSpPr txBox="1"/>
      </xdr:nvSpPr>
      <xdr:spPr>
        <a:xfrm>
          <a:off x="7586662" y="73473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454699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0" name="TextBox 29"/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4" name="TextBox 33"/>
        <xdr:cNvSpPr txBox="1"/>
      </xdr:nvSpPr>
      <xdr:spPr>
        <a:xfrm>
          <a:off x="8177212" y="52899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6" name="TextBox 5"/>
        <xdr:cNvSpPr txBox="1"/>
      </xdr:nvSpPr>
      <xdr:spPr>
        <a:xfrm>
          <a:off x="8177212" y="454699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7" name="TextBox 6"/>
        <xdr:cNvSpPr txBox="1"/>
      </xdr:nvSpPr>
      <xdr:spPr>
        <a:xfrm>
          <a:off x="8177212" y="454699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6" name="TextBox 15"/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19</xdr:row>
      <xdr:rowOff>155971</xdr:rowOff>
    </xdr:from>
    <xdr:ext cx="914400" cy="264560"/>
    <xdr:sp macro="" textlink="">
      <xdr:nvSpPr>
        <xdr:cNvPr id="20" name="TextBox 19"/>
        <xdr:cNvSpPr txBox="1"/>
      </xdr:nvSpPr>
      <xdr:spPr>
        <a:xfrm>
          <a:off x="8091487" y="51851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432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9" name="TextBox 8"/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0" name="TextBox 9"/>
        <xdr:cNvSpPr txBox="1"/>
      </xdr:nvSpPr>
      <xdr:spPr>
        <a:xfrm>
          <a:off x="8177212" y="50518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4" name="TextBox 23"/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8" name="TextBox 27"/>
        <xdr:cNvSpPr txBox="1"/>
      </xdr:nvSpPr>
      <xdr:spPr>
        <a:xfrm>
          <a:off x="8177212" y="50708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446127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556646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8" name="TextBox 7"/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9" name="TextBox 8"/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4" name="TextBox 23"/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614362</xdr:colOff>
      <xdr:row>20</xdr:row>
      <xdr:rowOff>155971</xdr:rowOff>
    </xdr:from>
    <xdr:ext cx="914400" cy="264560"/>
    <xdr:sp macro="" textlink="">
      <xdr:nvSpPr>
        <xdr:cNvPr id="28" name="TextBox 27"/>
        <xdr:cNvSpPr txBox="1"/>
      </xdr:nvSpPr>
      <xdr:spPr>
        <a:xfrm>
          <a:off x="8177212" y="5280421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WhiteSpace="0" view="pageLayout" topLeftCell="A25" zoomScaleNormal="130" zoomScaleSheetLayoutView="80" workbookViewId="0">
      <selection activeCell="C31" sqref="C31:H31"/>
    </sheetView>
  </sheetViews>
  <sheetFormatPr defaultColWidth="8.85546875" defaultRowHeight="15.75" x14ac:dyDescent="0.25"/>
  <cols>
    <col min="1" max="1" width="20.140625" style="22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55" customWidth="1"/>
    <col min="9" max="9" width="35.5703125" style="55" customWidth="1"/>
    <col min="10" max="16384" width="8.85546875" style="22"/>
  </cols>
  <sheetData>
    <row r="1" spans="1:9" x14ac:dyDescent="0.25">
      <c r="A1" s="230" t="s">
        <v>0</v>
      </c>
      <c r="B1" s="230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25" t="s">
        <v>4</v>
      </c>
      <c r="I1" s="225" t="s">
        <v>44</v>
      </c>
    </row>
    <row r="2" spans="1:9" x14ac:dyDescent="0.25">
      <c r="A2" s="231"/>
      <c r="B2" s="231"/>
      <c r="C2" s="231"/>
      <c r="D2" s="2" t="s">
        <v>11</v>
      </c>
      <c r="E2" s="2" t="s">
        <v>12</v>
      </c>
      <c r="F2" s="23" t="s">
        <v>13</v>
      </c>
      <c r="G2" s="231"/>
      <c r="H2" s="226"/>
      <c r="I2" s="226"/>
    </row>
    <row r="3" spans="1:9" x14ac:dyDescent="0.25">
      <c r="A3" s="115" t="s">
        <v>90</v>
      </c>
      <c r="B3" s="21"/>
      <c r="C3" s="25"/>
      <c r="D3" s="25"/>
      <c r="E3" s="25"/>
      <c r="F3" s="6"/>
      <c r="G3" s="6"/>
      <c r="H3" s="56"/>
      <c r="I3" s="74"/>
    </row>
    <row r="4" spans="1:9" x14ac:dyDescent="0.25">
      <c r="A4" s="11" t="s">
        <v>6</v>
      </c>
      <c r="B4" s="21"/>
      <c r="C4" s="25"/>
      <c r="D4" s="25"/>
      <c r="E4" s="25"/>
      <c r="F4" s="6"/>
      <c r="G4" s="6"/>
      <c r="H4" s="56"/>
      <c r="I4" s="15"/>
    </row>
    <row r="5" spans="1:9" x14ac:dyDescent="0.25">
      <c r="A5" s="1"/>
      <c r="B5" s="90" t="s">
        <v>30</v>
      </c>
      <c r="C5" s="91">
        <v>200</v>
      </c>
      <c r="D5" s="91">
        <v>7.4</v>
      </c>
      <c r="E5" s="91">
        <v>8</v>
      </c>
      <c r="F5" s="91">
        <v>36.5</v>
      </c>
      <c r="G5" s="91">
        <v>241</v>
      </c>
      <c r="H5" s="94">
        <v>0.53</v>
      </c>
      <c r="I5" s="95" t="s">
        <v>119</v>
      </c>
    </row>
    <row r="6" spans="1:9" ht="30" x14ac:dyDescent="0.25">
      <c r="A6" s="1"/>
      <c r="B6" s="92" t="s">
        <v>31</v>
      </c>
      <c r="C6" s="98">
        <v>200</v>
      </c>
      <c r="D6" s="98">
        <v>6.3</v>
      </c>
      <c r="E6" s="91">
        <v>6.6</v>
      </c>
      <c r="F6" s="91">
        <v>18.399999999999999</v>
      </c>
      <c r="G6" s="91">
        <v>156</v>
      </c>
      <c r="H6" s="94">
        <v>0.54</v>
      </c>
      <c r="I6" s="49" t="s">
        <v>120</v>
      </c>
    </row>
    <row r="7" spans="1:9" ht="30" x14ac:dyDescent="0.25">
      <c r="A7" s="1"/>
      <c r="B7" s="92" t="s">
        <v>147</v>
      </c>
      <c r="C7" s="94">
        <v>40</v>
      </c>
      <c r="D7" s="91">
        <v>5</v>
      </c>
      <c r="E7" s="91">
        <v>8.6</v>
      </c>
      <c r="F7" s="91">
        <v>14.6</v>
      </c>
      <c r="G7" s="91">
        <v>146</v>
      </c>
      <c r="H7" s="91">
        <v>0</v>
      </c>
      <c r="I7" s="49" t="s">
        <v>121</v>
      </c>
    </row>
    <row r="8" spans="1:9" s="177" customFormat="1" x14ac:dyDescent="0.25">
      <c r="A8" s="198" t="s">
        <v>15</v>
      </c>
      <c r="B8" s="195"/>
      <c r="C8" s="197">
        <f>SUM(C5:C7)</f>
        <v>440</v>
      </c>
      <c r="D8" s="197">
        <f t="shared" ref="D8:H8" si="0">SUM(D5:D7)</f>
        <v>18.7</v>
      </c>
      <c r="E8" s="197">
        <f t="shared" si="0"/>
        <v>23.2</v>
      </c>
      <c r="F8" s="197">
        <f t="shared" si="0"/>
        <v>69.5</v>
      </c>
      <c r="G8" s="197">
        <f t="shared" si="0"/>
        <v>543</v>
      </c>
      <c r="H8" s="197">
        <f t="shared" si="0"/>
        <v>1.07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4"/>
      <c r="I9" s="95"/>
    </row>
    <row r="10" spans="1:9" ht="30" x14ac:dyDescent="0.25">
      <c r="A10" s="1"/>
      <c r="B10" s="15" t="s">
        <v>89</v>
      </c>
      <c r="C10" s="91">
        <v>100</v>
      </c>
      <c r="D10" s="91">
        <v>0.5</v>
      </c>
      <c r="E10" s="91">
        <v>0.1</v>
      </c>
      <c r="F10" s="91">
        <v>10.1</v>
      </c>
      <c r="G10" s="91">
        <v>52.84</v>
      </c>
      <c r="H10" s="94">
        <v>2</v>
      </c>
      <c r="I10" s="49" t="s">
        <v>122</v>
      </c>
    </row>
    <row r="11" spans="1:9" s="177" customFormat="1" ht="19.5" customHeigh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52.84</v>
      </c>
      <c r="H11" s="176">
        <f t="shared" si="1"/>
        <v>2</v>
      </c>
      <c r="I11" s="172"/>
    </row>
    <row r="12" spans="1:9" ht="31.5" x14ac:dyDescent="0.25">
      <c r="A12" s="12" t="s">
        <v>16</v>
      </c>
      <c r="B12" s="26" t="s">
        <v>100</v>
      </c>
      <c r="C12" s="91">
        <v>200</v>
      </c>
      <c r="D12" s="91">
        <v>7.24</v>
      </c>
      <c r="E12" s="91">
        <v>10.4</v>
      </c>
      <c r="F12" s="91">
        <v>7.72</v>
      </c>
      <c r="G12" s="91">
        <v>133.6</v>
      </c>
      <c r="H12" s="94">
        <v>10.26</v>
      </c>
      <c r="I12" s="95" t="s">
        <v>123</v>
      </c>
    </row>
    <row r="13" spans="1:9" s="54" customFormat="1" x14ac:dyDescent="0.25">
      <c r="A13" s="53"/>
      <c r="B13" s="58" t="s">
        <v>86</v>
      </c>
      <c r="C13" s="94">
        <v>80</v>
      </c>
      <c r="D13" s="91">
        <v>11</v>
      </c>
      <c r="E13" s="91">
        <v>15.2</v>
      </c>
      <c r="F13" s="91">
        <v>10.9</v>
      </c>
      <c r="G13" s="91">
        <v>225</v>
      </c>
      <c r="H13" s="94">
        <v>7.0000000000000007E-2</v>
      </c>
      <c r="I13" s="95" t="s">
        <v>124</v>
      </c>
    </row>
    <row r="14" spans="1:9" s="65" customFormat="1" x14ac:dyDescent="0.25">
      <c r="A14" s="64"/>
      <c r="B14" s="58" t="s">
        <v>174</v>
      </c>
      <c r="C14" s="94">
        <v>50</v>
      </c>
      <c r="D14" s="94">
        <v>1.36</v>
      </c>
      <c r="E14" s="94">
        <v>0</v>
      </c>
      <c r="F14" s="94">
        <v>3.69</v>
      </c>
      <c r="G14" s="94">
        <v>20.09</v>
      </c>
      <c r="H14" s="94">
        <v>0</v>
      </c>
      <c r="I14" s="75" t="s">
        <v>186</v>
      </c>
    </row>
    <row r="15" spans="1:9" s="29" customFormat="1" x14ac:dyDescent="0.25">
      <c r="A15" s="9"/>
      <c r="B15" s="92" t="s">
        <v>72</v>
      </c>
      <c r="C15" s="99">
        <v>150</v>
      </c>
      <c r="D15" s="99">
        <v>3.68</v>
      </c>
      <c r="E15" s="99">
        <v>5.4</v>
      </c>
      <c r="F15" s="99">
        <v>23.72</v>
      </c>
      <c r="G15" s="91">
        <v>157.05000000000001</v>
      </c>
      <c r="H15" s="94">
        <v>9.85</v>
      </c>
      <c r="I15" s="95" t="s">
        <v>125</v>
      </c>
    </row>
    <row r="16" spans="1:9" s="29" customFormat="1" ht="25.5" x14ac:dyDescent="0.25">
      <c r="A16" s="9"/>
      <c r="B16" s="104" t="s">
        <v>176</v>
      </c>
      <c r="C16" s="99">
        <v>180</v>
      </c>
      <c r="D16" s="94">
        <v>1</v>
      </c>
      <c r="E16" s="94">
        <v>0.05</v>
      </c>
      <c r="F16" s="94">
        <v>27.5</v>
      </c>
      <c r="G16" s="94">
        <v>110</v>
      </c>
      <c r="H16" s="94">
        <v>0.72</v>
      </c>
      <c r="I16" s="75" t="s">
        <v>140</v>
      </c>
    </row>
    <row r="17" spans="1:9" x14ac:dyDescent="0.25">
      <c r="A17" s="8"/>
      <c r="B17" s="92" t="s">
        <v>17</v>
      </c>
      <c r="C17" s="91">
        <v>50</v>
      </c>
      <c r="D17" s="91">
        <v>3</v>
      </c>
      <c r="E17" s="91">
        <v>0.5</v>
      </c>
      <c r="F17" s="91">
        <v>22.2</v>
      </c>
      <c r="G17" s="91">
        <v>94.5</v>
      </c>
      <c r="H17" s="94">
        <v>0</v>
      </c>
      <c r="I17" s="95"/>
    </row>
    <row r="18" spans="1:9" s="177" customFormat="1" ht="13.5" customHeight="1" x14ac:dyDescent="0.25">
      <c r="A18" s="170" t="s">
        <v>18</v>
      </c>
      <c r="B18" s="196"/>
      <c r="C18" s="176">
        <f>SUM(C12:C17)</f>
        <v>710</v>
      </c>
      <c r="D18" s="176">
        <f>SUM(D13:D17)</f>
        <v>20.04</v>
      </c>
      <c r="E18" s="176">
        <f>SUM(E13:E17)</f>
        <v>21.150000000000002</v>
      </c>
      <c r="F18" s="176">
        <f>SUM(F13:F17)</f>
        <v>88.01</v>
      </c>
      <c r="G18" s="176">
        <f>SUM(G13:G17)</f>
        <v>606.64</v>
      </c>
      <c r="H18" s="176">
        <f>SUM(H13:H17)</f>
        <v>10.64</v>
      </c>
      <c r="I18" s="172"/>
    </row>
    <row r="19" spans="1:9" x14ac:dyDescent="0.25">
      <c r="A19" s="13" t="s">
        <v>20</v>
      </c>
      <c r="B19" s="92"/>
      <c r="C19" s="91"/>
      <c r="D19" s="91"/>
      <c r="E19" s="91"/>
      <c r="F19" s="91"/>
      <c r="G19" s="91"/>
      <c r="H19" s="94"/>
      <c r="I19" s="95"/>
    </row>
    <row r="20" spans="1:9" ht="31.5" x14ac:dyDescent="0.25">
      <c r="A20" s="8"/>
      <c r="B20" s="140" t="s">
        <v>101</v>
      </c>
      <c r="C20" s="91">
        <v>150</v>
      </c>
      <c r="D20" s="91">
        <v>4.0999999999999996</v>
      </c>
      <c r="E20" s="91">
        <v>4.2</v>
      </c>
      <c r="F20" s="91">
        <v>10</v>
      </c>
      <c r="G20" s="91">
        <v>96</v>
      </c>
      <c r="H20" s="94">
        <v>0.42</v>
      </c>
      <c r="I20" s="95" t="s">
        <v>19</v>
      </c>
    </row>
    <row r="21" spans="1:9" x14ac:dyDescent="0.25">
      <c r="A21" s="93"/>
      <c r="B21" s="140" t="s">
        <v>67</v>
      </c>
      <c r="C21" s="91">
        <v>30</v>
      </c>
      <c r="D21" s="91">
        <v>1.98</v>
      </c>
      <c r="E21" s="91">
        <v>0.5</v>
      </c>
      <c r="F21" s="91">
        <v>24.16</v>
      </c>
      <c r="G21" s="91">
        <v>119.46</v>
      </c>
      <c r="H21" s="94"/>
      <c r="I21" s="95"/>
    </row>
    <row r="22" spans="1:9" s="55" customFormat="1" ht="60" x14ac:dyDescent="0.25">
      <c r="A22" s="52"/>
      <c r="B22" s="15" t="s">
        <v>22</v>
      </c>
      <c r="C22" s="94">
        <v>100</v>
      </c>
      <c r="D22" s="94">
        <v>0.5</v>
      </c>
      <c r="E22" s="94">
        <v>0.1</v>
      </c>
      <c r="F22" s="94">
        <v>10.1</v>
      </c>
      <c r="G22" s="94">
        <v>52.84</v>
      </c>
      <c r="H22" s="94">
        <v>2</v>
      </c>
      <c r="I22" s="154" t="s">
        <v>138</v>
      </c>
    </row>
    <row r="23" spans="1:9" s="177" customFormat="1" ht="15.75" customHeight="1" x14ac:dyDescent="0.25">
      <c r="A23" s="170" t="s">
        <v>21</v>
      </c>
      <c r="B23" s="196"/>
      <c r="C23" s="176">
        <f t="shared" ref="C23:H23" si="2">SUM(C20:C22)</f>
        <v>280</v>
      </c>
      <c r="D23" s="176">
        <f t="shared" si="2"/>
        <v>6.58</v>
      </c>
      <c r="E23" s="176">
        <f t="shared" si="2"/>
        <v>4.8</v>
      </c>
      <c r="F23" s="176">
        <f t="shared" si="2"/>
        <v>44.26</v>
      </c>
      <c r="G23" s="176">
        <f t="shared" si="2"/>
        <v>268.29999999999995</v>
      </c>
      <c r="H23" s="176">
        <f t="shared" si="2"/>
        <v>2.42</v>
      </c>
      <c r="I23" s="172"/>
    </row>
    <row r="24" spans="1:9" x14ac:dyDescent="0.25">
      <c r="A24" s="14" t="s">
        <v>23</v>
      </c>
      <c r="B24" s="92"/>
      <c r="C24" s="25"/>
      <c r="D24" s="91"/>
      <c r="E24" s="91"/>
      <c r="F24" s="6"/>
      <c r="G24" s="91"/>
      <c r="H24" s="94"/>
      <c r="I24" s="95"/>
    </row>
    <row r="25" spans="1:9" s="29" customFormat="1" ht="51.75" x14ac:dyDescent="0.25">
      <c r="A25" s="9"/>
      <c r="B25" s="110" t="s">
        <v>83</v>
      </c>
      <c r="C25" s="94">
        <v>40</v>
      </c>
      <c r="D25" s="94">
        <v>5.0999999999999996</v>
      </c>
      <c r="E25" s="94">
        <v>4.5999999999999996</v>
      </c>
      <c r="F25" s="94">
        <v>0.3</v>
      </c>
      <c r="G25" s="94">
        <v>63</v>
      </c>
      <c r="H25" s="94">
        <v>0.18</v>
      </c>
      <c r="I25" s="95" t="s">
        <v>84</v>
      </c>
    </row>
    <row r="26" spans="1:9" s="55" customFormat="1" x14ac:dyDescent="0.25">
      <c r="A26" s="52"/>
      <c r="B26" s="114" t="s">
        <v>181</v>
      </c>
      <c r="C26" s="94">
        <v>180</v>
      </c>
      <c r="D26" s="112">
        <v>10.39</v>
      </c>
      <c r="E26" s="112">
        <v>14.28</v>
      </c>
      <c r="F26" s="112">
        <v>41.61</v>
      </c>
      <c r="G26" s="112">
        <v>361.26</v>
      </c>
      <c r="H26" s="112">
        <v>1.8</v>
      </c>
      <c r="I26" s="22" t="s">
        <v>110</v>
      </c>
    </row>
    <row r="27" spans="1:9" s="55" customFormat="1" ht="24" customHeight="1" x14ac:dyDescent="0.25">
      <c r="A27" s="52"/>
      <c r="B27" s="114" t="s">
        <v>54</v>
      </c>
      <c r="C27" s="94">
        <v>30</v>
      </c>
      <c r="D27" s="94">
        <v>0.4</v>
      </c>
      <c r="E27" s="94">
        <v>0</v>
      </c>
      <c r="F27" s="94">
        <v>40.4</v>
      </c>
      <c r="G27" s="94">
        <v>13.2</v>
      </c>
      <c r="H27" s="94">
        <v>0</v>
      </c>
      <c r="I27" s="95" t="s">
        <v>159</v>
      </c>
    </row>
    <row r="28" spans="1:9" s="55" customFormat="1" ht="24" customHeight="1" x14ac:dyDescent="0.25">
      <c r="A28" s="52"/>
      <c r="B28" s="90" t="s">
        <v>47</v>
      </c>
      <c r="C28" s="94">
        <v>40</v>
      </c>
      <c r="D28" s="112">
        <v>2.96</v>
      </c>
      <c r="E28" s="112">
        <v>3.76</v>
      </c>
      <c r="F28" s="112">
        <v>29.2</v>
      </c>
      <c r="G28" s="112">
        <v>163</v>
      </c>
      <c r="H28" s="112">
        <v>0</v>
      </c>
      <c r="I28" s="75"/>
    </row>
    <row r="29" spans="1:9" s="55" customFormat="1" ht="31.5" x14ac:dyDescent="0.25">
      <c r="A29" s="52"/>
      <c r="B29" s="206" t="s">
        <v>196</v>
      </c>
      <c r="C29" s="118">
        <v>200</v>
      </c>
      <c r="D29" s="118">
        <v>0.1</v>
      </c>
      <c r="E29" s="118">
        <v>0</v>
      </c>
      <c r="F29" s="118">
        <v>18.899999999999999</v>
      </c>
      <c r="G29" s="118">
        <v>73</v>
      </c>
      <c r="H29" s="118">
        <v>2.33</v>
      </c>
      <c r="I29" s="144" t="s">
        <v>133</v>
      </c>
    </row>
    <row r="30" spans="1:9" s="177" customFormat="1" ht="23.25" customHeight="1" x14ac:dyDescent="0.25">
      <c r="A30" s="170" t="s">
        <v>24</v>
      </c>
      <c r="B30" s="171"/>
      <c r="C30" s="212">
        <f t="shared" ref="C30:H30" si="3">SUM(C25:C29)</f>
        <v>490</v>
      </c>
      <c r="D30" s="212">
        <f t="shared" si="3"/>
        <v>18.950000000000003</v>
      </c>
      <c r="E30" s="212">
        <f t="shared" si="3"/>
        <v>22.64</v>
      </c>
      <c r="F30" s="212">
        <f t="shared" si="3"/>
        <v>130.41</v>
      </c>
      <c r="G30" s="212">
        <f t="shared" si="3"/>
        <v>673.46</v>
      </c>
      <c r="H30" s="212">
        <f t="shared" si="3"/>
        <v>4.3100000000000005</v>
      </c>
      <c r="I30" s="172"/>
    </row>
    <row r="31" spans="1:9" s="39" customFormat="1" ht="24.75" customHeight="1" x14ac:dyDescent="0.25">
      <c r="A31" s="31" t="s">
        <v>25</v>
      </c>
      <c r="B31" s="101"/>
      <c r="C31" s="38">
        <f>C8+C11+C18+C23+C30</f>
        <v>2020</v>
      </c>
      <c r="D31" s="38">
        <f t="shared" ref="D31:H31" si="4">D8+D11+D18+D23+D30</f>
        <v>64.77</v>
      </c>
      <c r="E31" s="38">
        <f t="shared" si="4"/>
        <v>71.89</v>
      </c>
      <c r="F31" s="38">
        <f t="shared" si="4"/>
        <v>342.28</v>
      </c>
      <c r="G31" s="38">
        <f t="shared" si="4"/>
        <v>2144.2399999999998</v>
      </c>
      <c r="H31" s="38">
        <f t="shared" si="4"/>
        <v>20.440000000000005</v>
      </c>
      <c r="I31" s="76"/>
    </row>
    <row r="32" spans="1:9" x14ac:dyDescent="0.25">
      <c r="D32" s="24"/>
      <c r="G32" s="24"/>
    </row>
  </sheetData>
  <mergeCells count="7">
    <mergeCell ref="I1:I2"/>
    <mergeCell ref="D1:F1"/>
    <mergeCell ref="A1:A2"/>
    <mergeCell ref="B1:B2"/>
    <mergeCell ref="C1:C2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69" fitToWidth="0" orientation="landscape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'День 1'!D1:D1</xm:f>
              <xm:sqref>D1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showWhiteSpace="0" view="pageLayout" workbookViewId="0">
      <selection sqref="A1:A2"/>
    </sheetView>
  </sheetViews>
  <sheetFormatPr defaultColWidth="8.85546875" defaultRowHeight="15.75" x14ac:dyDescent="0.25"/>
  <cols>
    <col min="1" max="1" width="20.140625" style="22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s="29" customFormat="1" ht="15.75" customHeight="1" x14ac:dyDescent="0.25">
      <c r="A1" s="237" t="s">
        <v>0</v>
      </c>
      <c r="B1" s="237" t="s">
        <v>1</v>
      </c>
      <c r="C1" s="237" t="s">
        <v>2</v>
      </c>
      <c r="D1" s="239" t="s">
        <v>5</v>
      </c>
      <c r="E1" s="240"/>
      <c r="F1" s="241"/>
      <c r="G1" s="237" t="s">
        <v>3</v>
      </c>
      <c r="H1" s="237" t="s">
        <v>4</v>
      </c>
      <c r="I1" s="237" t="s">
        <v>44</v>
      </c>
    </row>
    <row r="2" spans="1:9" s="29" customFormat="1" x14ac:dyDescent="0.25">
      <c r="A2" s="238"/>
      <c r="B2" s="238"/>
      <c r="C2" s="238"/>
      <c r="D2" s="45" t="s">
        <v>11</v>
      </c>
      <c r="E2" s="45" t="s">
        <v>12</v>
      </c>
      <c r="F2" s="46" t="s">
        <v>13</v>
      </c>
      <c r="G2" s="238"/>
      <c r="H2" s="238"/>
      <c r="I2" s="238"/>
    </row>
    <row r="3" spans="1:9" s="29" customFormat="1" x14ac:dyDescent="0.25">
      <c r="A3" s="115" t="s">
        <v>112</v>
      </c>
      <c r="B3" s="30"/>
      <c r="C3" s="42"/>
      <c r="D3" s="42"/>
      <c r="E3" s="42"/>
      <c r="F3" s="41"/>
      <c r="G3" s="41"/>
      <c r="H3" s="41"/>
      <c r="I3" s="47"/>
    </row>
    <row r="4" spans="1:9" s="29" customFormat="1" x14ac:dyDescent="0.25">
      <c r="A4" s="48" t="s">
        <v>6</v>
      </c>
      <c r="B4" s="30"/>
      <c r="C4" s="42"/>
      <c r="D4" s="42"/>
      <c r="E4" s="42"/>
      <c r="F4" s="41"/>
      <c r="G4" s="41"/>
      <c r="H4" s="41"/>
      <c r="I4" s="47"/>
    </row>
    <row r="5" spans="1:9" s="29" customFormat="1" x14ac:dyDescent="0.25">
      <c r="A5" s="30"/>
      <c r="B5" s="104" t="s">
        <v>37</v>
      </c>
      <c r="C5" s="99">
        <v>180</v>
      </c>
      <c r="D5" s="99">
        <v>6.5</v>
      </c>
      <c r="E5" s="99">
        <v>7.7</v>
      </c>
      <c r="F5" s="99">
        <v>25.6</v>
      </c>
      <c r="G5" s="99">
        <v>199.6</v>
      </c>
      <c r="H5" s="99">
        <v>0.85</v>
      </c>
      <c r="I5" s="100" t="s">
        <v>8</v>
      </c>
    </row>
    <row r="6" spans="1:9" s="29" customFormat="1" ht="24.75" customHeight="1" x14ac:dyDescent="0.25">
      <c r="A6" s="30"/>
      <c r="B6" s="92" t="s">
        <v>31</v>
      </c>
      <c r="C6" s="98">
        <v>180</v>
      </c>
      <c r="D6" s="98">
        <v>5.6</v>
      </c>
      <c r="E6" s="91">
        <v>4.7</v>
      </c>
      <c r="F6" s="91">
        <v>21.6</v>
      </c>
      <c r="G6" s="91">
        <v>152.80000000000001</v>
      </c>
      <c r="H6" s="91">
        <v>1.2</v>
      </c>
      <c r="I6" s="173" t="s">
        <v>65</v>
      </c>
    </row>
    <row r="7" spans="1:9" s="29" customFormat="1" ht="31.5" x14ac:dyDescent="0.25">
      <c r="A7" s="30"/>
      <c r="B7" s="26" t="s">
        <v>146</v>
      </c>
      <c r="C7" s="99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9" s="177" customFormat="1" x14ac:dyDescent="0.25">
      <c r="A8" s="198" t="s">
        <v>15</v>
      </c>
      <c r="B8" s="195"/>
      <c r="C8" s="176">
        <f>SUM(C5:C7)</f>
        <v>405</v>
      </c>
      <c r="D8" s="176">
        <f t="shared" ref="D8:H8" si="0">SUM(D5:D7)</f>
        <v>19.3</v>
      </c>
      <c r="E8" s="176">
        <f t="shared" si="0"/>
        <v>23.8</v>
      </c>
      <c r="F8" s="176">
        <f t="shared" si="0"/>
        <v>66.599999999999994</v>
      </c>
      <c r="G8" s="176">
        <f t="shared" si="0"/>
        <v>546.4</v>
      </c>
      <c r="H8" s="176">
        <f t="shared" si="0"/>
        <v>2.0499999999999998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4"/>
      <c r="I9" s="95"/>
    </row>
    <row r="10" spans="1:9" s="29" customFormat="1" ht="22.5" customHeight="1" x14ac:dyDescent="0.25">
      <c r="A10" s="30"/>
      <c r="B10" s="104" t="s">
        <v>89</v>
      </c>
      <c r="C10" s="99">
        <v>100</v>
      </c>
      <c r="D10" s="91">
        <v>0.5</v>
      </c>
      <c r="E10" s="91">
        <v>0.1</v>
      </c>
      <c r="F10" s="91">
        <v>10.1</v>
      </c>
      <c r="G10" s="91">
        <v>52.46</v>
      </c>
      <c r="H10" s="91">
        <v>0</v>
      </c>
      <c r="I10" s="191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52.46</v>
      </c>
      <c r="H11" s="176">
        <f t="shared" si="1"/>
        <v>0</v>
      </c>
      <c r="I11" s="172"/>
    </row>
    <row r="12" spans="1:9" s="29" customFormat="1" x14ac:dyDescent="0.25">
      <c r="A12" s="13" t="s">
        <v>16</v>
      </c>
      <c r="B12" s="104"/>
      <c r="C12" s="99"/>
      <c r="D12" s="99"/>
      <c r="E12" s="99"/>
      <c r="F12" s="99"/>
      <c r="G12" s="99"/>
      <c r="H12" s="99"/>
      <c r="I12" s="100"/>
    </row>
    <row r="13" spans="1:9" s="29" customFormat="1" ht="29.25" customHeight="1" x14ac:dyDescent="0.25">
      <c r="A13" s="58"/>
      <c r="B13" s="174" t="s">
        <v>105</v>
      </c>
      <c r="C13" s="112">
        <v>200</v>
      </c>
      <c r="D13" s="112">
        <v>10.36</v>
      </c>
      <c r="E13" s="112">
        <v>8</v>
      </c>
      <c r="F13" s="112">
        <v>38.44</v>
      </c>
      <c r="G13" s="112">
        <v>159.6</v>
      </c>
      <c r="H13" s="112">
        <v>2.2400000000000002</v>
      </c>
      <c r="I13" s="113" t="s">
        <v>78</v>
      </c>
    </row>
    <row r="14" spans="1:9" s="55" customFormat="1" ht="35.25" customHeight="1" x14ac:dyDescent="0.25">
      <c r="A14" s="52"/>
      <c r="B14" s="174" t="s">
        <v>173</v>
      </c>
      <c r="C14" s="122">
        <v>180</v>
      </c>
      <c r="D14" s="123">
        <v>6.5</v>
      </c>
      <c r="E14" s="123">
        <v>9.9</v>
      </c>
      <c r="F14" s="123">
        <v>8.3800000000000008</v>
      </c>
      <c r="G14" s="123">
        <v>159.26</v>
      </c>
      <c r="H14" s="124">
        <v>10</v>
      </c>
      <c r="I14" s="211" t="s">
        <v>136</v>
      </c>
    </row>
    <row r="15" spans="1:9" s="55" customFormat="1" ht="31.5" x14ac:dyDescent="0.25">
      <c r="A15" s="52"/>
      <c r="B15" s="114" t="s">
        <v>179</v>
      </c>
      <c r="C15" s="118">
        <v>180</v>
      </c>
      <c r="D15" s="118">
        <v>0.45</v>
      </c>
      <c r="E15" s="118">
        <v>0</v>
      </c>
      <c r="F15" s="118">
        <v>17.55</v>
      </c>
      <c r="G15" s="118">
        <v>64.08</v>
      </c>
      <c r="H15" s="118">
        <v>0.28000000000000003</v>
      </c>
      <c r="I15" s="113" t="s">
        <v>28</v>
      </c>
    </row>
    <row r="16" spans="1:9" s="29" customFormat="1" x14ac:dyDescent="0.25">
      <c r="A16" s="9"/>
      <c r="B16" s="104" t="s">
        <v>17</v>
      </c>
      <c r="C16" s="99">
        <v>50</v>
      </c>
      <c r="D16" s="91">
        <v>3.98</v>
      </c>
      <c r="E16" s="91">
        <v>0.72</v>
      </c>
      <c r="F16" s="91">
        <v>20.02</v>
      </c>
      <c r="G16" s="91">
        <v>102.2</v>
      </c>
      <c r="H16" s="91">
        <v>0</v>
      </c>
      <c r="I16" s="108"/>
    </row>
    <row r="17" spans="1:11" s="177" customFormat="1" x14ac:dyDescent="0.25">
      <c r="A17" s="170" t="s">
        <v>18</v>
      </c>
      <c r="B17" s="200"/>
      <c r="C17" s="176">
        <v>610</v>
      </c>
      <c r="D17" s="176">
        <v>29.44</v>
      </c>
      <c r="E17" s="176">
        <v>26.02</v>
      </c>
      <c r="F17" s="176">
        <v>101.16</v>
      </c>
      <c r="G17" s="176">
        <v>660.79</v>
      </c>
      <c r="H17" s="176">
        <v>94.6</v>
      </c>
      <c r="I17" s="172"/>
    </row>
    <row r="18" spans="1:11" s="29" customFormat="1" x14ac:dyDescent="0.25">
      <c r="A18" s="13" t="s">
        <v>20</v>
      </c>
      <c r="B18" s="107"/>
      <c r="C18" s="102"/>
      <c r="D18" s="102"/>
      <c r="E18" s="102"/>
      <c r="F18" s="102"/>
      <c r="G18" s="102"/>
      <c r="H18" s="102"/>
      <c r="I18" s="100"/>
    </row>
    <row r="19" spans="1:11" s="55" customFormat="1" ht="36" x14ac:dyDescent="0.25">
      <c r="A19" s="52"/>
      <c r="B19" s="114" t="s">
        <v>106</v>
      </c>
      <c r="C19" s="77">
        <v>200</v>
      </c>
      <c r="D19" s="112">
        <v>0.15</v>
      </c>
      <c r="E19" s="112">
        <v>0.3</v>
      </c>
      <c r="F19" s="112">
        <v>12.206</v>
      </c>
      <c r="G19" s="112">
        <v>42.003999999999998</v>
      </c>
      <c r="H19" s="112">
        <v>2.8260000000000001</v>
      </c>
      <c r="I19" s="154" t="s">
        <v>64</v>
      </c>
    </row>
    <row r="20" spans="1:11" s="29" customFormat="1" x14ac:dyDescent="0.25">
      <c r="A20" s="9"/>
      <c r="B20" s="104" t="s">
        <v>47</v>
      </c>
      <c r="C20" s="99">
        <v>50</v>
      </c>
      <c r="D20" s="99">
        <v>1.54</v>
      </c>
      <c r="E20" s="99">
        <v>2.73</v>
      </c>
      <c r="F20" s="99">
        <v>14.56</v>
      </c>
      <c r="G20" s="99">
        <v>88.9</v>
      </c>
      <c r="H20" s="99">
        <v>0</v>
      </c>
      <c r="I20" s="100"/>
    </row>
    <row r="21" spans="1:11" s="177" customFormat="1" x14ac:dyDescent="0.25">
      <c r="A21" s="170" t="s">
        <v>21</v>
      </c>
      <c r="B21" s="199"/>
      <c r="C21" s="176">
        <v>250</v>
      </c>
      <c r="D21" s="176">
        <v>2.94</v>
      </c>
      <c r="E21" s="176">
        <v>3.97</v>
      </c>
      <c r="F21" s="176">
        <v>28.89</v>
      </c>
      <c r="G21" s="176">
        <v>160.38</v>
      </c>
      <c r="H21" s="176">
        <v>1.1200000000000001</v>
      </c>
      <c r="I21" s="172"/>
    </row>
    <row r="22" spans="1:11" s="29" customFormat="1" x14ac:dyDescent="0.25">
      <c r="A22" s="13" t="s">
        <v>23</v>
      </c>
      <c r="B22" s="107"/>
      <c r="C22" s="102"/>
      <c r="D22" s="185"/>
      <c r="E22" s="185"/>
      <c r="F22" s="185"/>
      <c r="G22" s="185"/>
      <c r="H22" s="185"/>
      <c r="I22" s="100"/>
    </row>
    <row r="23" spans="1:11" s="55" customFormat="1" ht="38.450000000000003" customHeight="1" x14ac:dyDescent="0.25">
      <c r="A23" s="52"/>
      <c r="B23" s="110" t="s">
        <v>165</v>
      </c>
      <c r="C23" s="122">
        <v>50</v>
      </c>
      <c r="D23" s="187">
        <v>0.66</v>
      </c>
      <c r="E23" s="187">
        <v>2.12</v>
      </c>
      <c r="F23" s="187" t="s">
        <v>164</v>
      </c>
      <c r="G23" s="187">
        <v>34.450000000000003</v>
      </c>
      <c r="H23" s="123">
        <v>1.91</v>
      </c>
      <c r="I23" s="184" t="s">
        <v>163</v>
      </c>
    </row>
    <row r="24" spans="1:11" s="161" customFormat="1" ht="25.5" x14ac:dyDescent="0.25">
      <c r="A24" s="71"/>
      <c r="B24" s="110" t="s">
        <v>166</v>
      </c>
      <c r="C24" s="122">
        <v>150</v>
      </c>
      <c r="D24" s="188">
        <v>18.75</v>
      </c>
      <c r="E24" s="189">
        <v>9.9</v>
      </c>
      <c r="F24" s="189">
        <v>66.75</v>
      </c>
      <c r="G24" s="186">
        <v>428.25</v>
      </c>
      <c r="H24" s="190">
        <v>0.02</v>
      </c>
      <c r="I24" s="75" t="s">
        <v>167</v>
      </c>
      <c r="J24" s="55"/>
      <c r="K24" s="55"/>
    </row>
    <row r="25" spans="1:11" s="29" customFormat="1" ht="31.5" x14ac:dyDescent="0.25">
      <c r="A25" s="71"/>
      <c r="B25" s="93" t="s">
        <v>101</v>
      </c>
      <c r="C25" s="91">
        <v>150</v>
      </c>
      <c r="D25" s="153">
        <v>4.0999999999999996</v>
      </c>
      <c r="E25" s="153">
        <v>4.2</v>
      </c>
      <c r="F25" s="153">
        <v>10</v>
      </c>
      <c r="G25" s="153">
        <v>96</v>
      </c>
      <c r="H25" s="91">
        <v>0.42</v>
      </c>
      <c r="I25" s="95" t="s">
        <v>19</v>
      </c>
    </row>
    <row r="26" spans="1:11" s="29" customFormat="1" ht="33" x14ac:dyDescent="0.25">
      <c r="A26" s="52"/>
      <c r="B26" s="104" t="s">
        <v>22</v>
      </c>
      <c r="C26" s="94">
        <v>100</v>
      </c>
      <c r="D26" s="94">
        <v>0.5</v>
      </c>
      <c r="E26" s="94">
        <v>0.1</v>
      </c>
      <c r="F26" s="94">
        <v>10.1</v>
      </c>
      <c r="G26" s="94">
        <v>52.84</v>
      </c>
      <c r="H26" s="94">
        <v>2</v>
      </c>
      <c r="I26" s="158" t="s">
        <v>107</v>
      </c>
    </row>
    <row r="27" spans="1:11" s="177" customFormat="1" x14ac:dyDescent="0.25">
      <c r="A27" s="170" t="s">
        <v>24</v>
      </c>
      <c r="B27" s="200"/>
      <c r="C27" s="176">
        <v>450</v>
      </c>
      <c r="D27" s="176">
        <v>7.8</v>
      </c>
      <c r="E27" s="176">
        <v>13.4</v>
      </c>
      <c r="F27" s="176">
        <v>32.9</v>
      </c>
      <c r="G27" s="176">
        <v>449.14</v>
      </c>
      <c r="H27" s="176">
        <v>6.51</v>
      </c>
      <c r="I27" s="201"/>
    </row>
    <row r="28" spans="1:11" s="29" customFormat="1" x14ac:dyDescent="0.25">
      <c r="A28" s="31" t="s">
        <v>61</v>
      </c>
      <c r="B28" s="101"/>
      <c r="C28" s="102">
        <f>C8+C11+C17+C21+C27</f>
        <v>1815</v>
      </c>
      <c r="D28" s="102">
        <f t="shared" ref="D28:H28" si="2">D8+D11+D17+D21+D27</f>
        <v>59.98</v>
      </c>
      <c r="E28" s="102">
        <f t="shared" si="2"/>
        <v>67.290000000000006</v>
      </c>
      <c r="F28" s="102">
        <f t="shared" si="2"/>
        <v>239.65</v>
      </c>
      <c r="G28" s="102">
        <f t="shared" si="2"/>
        <v>1869.17</v>
      </c>
      <c r="H28" s="102">
        <f t="shared" si="2"/>
        <v>104.28</v>
      </c>
      <c r="I28" s="103"/>
    </row>
    <row r="29" spans="1:11" s="177" customFormat="1" x14ac:dyDescent="0.25">
      <c r="A29" s="202" t="s">
        <v>63</v>
      </c>
      <c r="B29" s="170"/>
      <c r="C29" s="203">
        <f>'День 1'!C31+'День 2'!C31+'День 3'!C32+'День 4'!C31+'День 5'!C29+'День 6'!C32+'День 7'!C31+'День 8'!C31+'День 9'!C32+'День 10'!C28</f>
        <v>19610</v>
      </c>
      <c r="D29" s="203">
        <f>'День 1'!D31+'День 2'!D31+'День 3'!D32+'День 4'!D31+'День 5'!D29+'День 6'!D32+'День 7'!D31+'День 8'!D31+'День 9'!D32+'День 10'!D28</f>
        <v>737.04000000000008</v>
      </c>
      <c r="E29" s="203">
        <f>'День 1'!E31+'День 2'!E31+'День 3'!E32+'День 4'!E31+'День 5'!E29+'День 6'!E32+'День 7'!E31+'День 8'!E31+'День 9'!E32+'День 10'!E28</f>
        <v>716.84799999999996</v>
      </c>
      <c r="F29" s="203">
        <f>'День 1'!F31+'День 2'!F31+'День 3'!F32+'День 4'!F31+'День 5'!F29+'День 6'!F32+'День 7'!F31+'День 8'!F31+'День 9'!F32+'День 10'!F28</f>
        <v>3052.4669999999996</v>
      </c>
      <c r="G29" s="203">
        <f>'День 1'!G31+'День 2'!G31+'День 3'!G32+'День 4'!G31+'День 5'!G29+'День 6'!G32+'День 7'!G31+'День 8'!G31+'День 9'!G32+'День 10'!G28</f>
        <v>21364.574000000001</v>
      </c>
      <c r="H29" s="203">
        <f>'День 1'!H31+'День 2'!H31+'День 3'!H32+'День 4'!H31+'День 5'!H29+'День 6'!H32+'День 7'!H31+'День 8'!H31+'День 9'!H32+'День 10'!H28</f>
        <v>404.18600000000004</v>
      </c>
      <c r="I29" s="201"/>
    </row>
    <row r="30" spans="1:11" s="204" customFormat="1" x14ac:dyDescent="0.25">
      <c r="A30" s="170" t="s">
        <v>62</v>
      </c>
      <c r="B30" s="170"/>
      <c r="C30" s="203">
        <f>C29/10</f>
        <v>1961</v>
      </c>
      <c r="D30" s="203">
        <f t="shared" ref="D30:H30" si="3">D29/10</f>
        <v>73.704000000000008</v>
      </c>
      <c r="E30" s="203">
        <f t="shared" si="3"/>
        <v>71.684799999999996</v>
      </c>
      <c r="F30" s="203">
        <f t="shared" si="3"/>
        <v>305.24669999999998</v>
      </c>
      <c r="G30" s="203">
        <f t="shared" si="3"/>
        <v>2136.4574000000002</v>
      </c>
      <c r="H30" s="203">
        <f t="shared" si="3"/>
        <v>40.418600000000005</v>
      </c>
      <c r="I30" s="201"/>
    </row>
    <row r="31" spans="1:11" s="29" customFormat="1" ht="16.5" customHeight="1" x14ac:dyDescent="0.25">
      <c r="A31" s="33"/>
      <c r="B31" s="34"/>
      <c r="C31" s="35"/>
      <c r="D31" s="35"/>
      <c r="E31" s="35"/>
      <c r="F31" s="35"/>
      <c r="G31" s="35"/>
      <c r="H31" s="35"/>
      <c r="I31" s="36"/>
    </row>
    <row r="32" spans="1:11" s="29" customFormat="1" ht="16.5" customHeight="1" x14ac:dyDescent="0.25">
      <c r="A32" s="33"/>
      <c r="B32" s="34"/>
      <c r="C32" s="35"/>
      <c r="D32" s="35"/>
      <c r="E32" s="35"/>
      <c r="F32" s="35"/>
      <c r="G32" s="35"/>
      <c r="H32" s="35"/>
      <c r="I32" s="36"/>
    </row>
    <row r="33" s="29" customFormat="1" ht="20.25" customHeight="1" x14ac:dyDescent="0.25"/>
    <row r="34" s="29" customFormat="1" ht="20.25" customHeight="1" x14ac:dyDescent="0.25"/>
    <row r="35" s="29" customFormat="1" x14ac:dyDescent="0.25"/>
    <row r="36" s="29" customFormat="1" x14ac:dyDescent="0.25"/>
  </sheetData>
  <mergeCells count="7">
    <mergeCell ref="I1:I2"/>
    <mergeCell ref="A1:A2"/>
    <mergeCell ref="B1:B2"/>
    <mergeCell ref="C1:C2"/>
    <mergeCell ref="D1:F1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77" fitToWidth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Layout" topLeftCell="A22" zoomScaleNormal="100" zoomScaleSheetLayoutView="100" workbookViewId="0">
      <selection activeCell="A31" sqref="A31"/>
    </sheetView>
  </sheetViews>
  <sheetFormatPr defaultColWidth="8.85546875" defaultRowHeight="15.75" x14ac:dyDescent="0.25"/>
  <cols>
    <col min="1" max="1" width="20.140625" style="55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ht="15.75" customHeight="1" x14ac:dyDescent="0.25">
      <c r="A1" s="225" t="s">
        <v>0</v>
      </c>
      <c r="B1" s="225" t="s">
        <v>1</v>
      </c>
      <c r="C1" s="225" t="s">
        <v>2</v>
      </c>
      <c r="D1" s="232" t="s">
        <v>5</v>
      </c>
      <c r="E1" s="233"/>
      <c r="F1" s="234"/>
      <c r="G1" s="225" t="s">
        <v>3</v>
      </c>
      <c r="H1" s="225" t="s">
        <v>4</v>
      </c>
      <c r="I1" s="225" t="s">
        <v>44</v>
      </c>
    </row>
    <row r="2" spans="1:9" x14ac:dyDescent="0.25">
      <c r="A2" s="226"/>
      <c r="B2" s="226"/>
      <c r="C2" s="226"/>
      <c r="D2" s="78" t="s">
        <v>11</v>
      </c>
      <c r="E2" s="78" t="s">
        <v>12</v>
      </c>
      <c r="F2" s="79" t="s">
        <v>13</v>
      </c>
      <c r="G2" s="226"/>
      <c r="H2" s="226"/>
      <c r="I2" s="226"/>
    </row>
    <row r="3" spans="1:9" x14ac:dyDescent="0.25">
      <c r="A3" s="115" t="s">
        <v>91</v>
      </c>
      <c r="B3" s="68"/>
      <c r="C3" s="80"/>
      <c r="D3" s="80"/>
      <c r="E3" s="80"/>
      <c r="F3" s="56"/>
      <c r="G3" s="56"/>
      <c r="H3" s="56"/>
      <c r="I3" s="74"/>
    </row>
    <row r="4" spans="1:9" x14ac:dyDescent="0.25">
      <c r="A4" s="67" t="s">
        <v>6</v>
      </c>
      <c r="B4" s="15"/>
      <c r="C4" s="80"/>
      <c r="D4" s="80"/>
      <c r="E4" s="80"/>
      <c r="F4" s="56"/>
      <c r="G4" s="56"/>
      <c r="H4" s="56"/>
      <c r="I4" s="74"/>
    </row>
    <row r="5" spans="1:9" s="29" customFormat="1" x14ac:dyDescent="0.25">
      <c r="A5" s="68"/>
      <c r="B5" s="114" t="s">
        <v>33</v>
      </c>
      <c r="C5" s="94">
        <v>200</v>
      </c>
      <c r="D5" s="94">
        <v>7.9</v>
      </c>
      <c r="E5" s="94">
        <v>8.8000000000000007</v>
      </c>
      <c r="F5" s="94">
        <v>35.1</v>
      </c>
      <c r="G5" s="94">
        <v>250</v>
      </c>
      <c r="H5" s="94">
        <v>0</v>
      </c>
      <c r="I5" s="95" t="s">
        <v>34</v>
      </c>
    </row>
    <row r="6" spans="1:9" ht="38.25" x14ac:dyDescent="0.25">
      <c r="A6" s="68"/>
      <c r="B6" s="114" t="s">
        <v>85</v>
      </c>
      <c r="C6" s="77">
        <v>180</v>
      </c>
      <c r="D6" s="112">
        <v>0.126</v>
      </c>
      <c r="E6" s="112">
        <v>1.7999999999999999E-2</v>
      </c>
      <c r="F6" s="112">
        <v>10.206</v>
      </c>
      <c r="G6" s="112">
        <v>41.003999999999998</v>
      </c>
      <c r="H6" s="112">
        <v>2.8260000000000001</v>
      </c>
      <c r="I6" s="75" t="s">
        <v>64</v>
      </c>
    </row>
    <row r="7" spans="1:9" ht="25.5" x14ac:dyDescent="0.25">
      <c r="A7" s="68"/>
      <c r="B7" s="15" t="s">
        <v>148</v>
      </c>
      <c r="C7" s="94">
        <v>40</v>
      </c>
      <c r="D7" s="91">
        <v>5</v>
      </c>
      <c r="E7" s="91">
        <v>8.6</v>
      </c>
      <c r="F7" s="91">
        <v>14.6</v>
      </c>
      <c r="G7" s="91">
        <v>146</v>
      </c>
      <c r="H7" s="91">
        <v>0</v>
      </c>
      <c r="I7" s="75" t="s">
        <v>121</v>
      </c>
    </row>
    <row r="8" spans="1:9" s="177" customFormat="1" x14ac:dyDescent="0.25">
      <c r="A8" s="198" t="s">
        <v>15</v>
      </c>
      <c r="B8" s="195"/>
      <c r="C8" s="176">
        <f>SUM(C5:C7)</f>
        <v>420</v>
      </c>
      <c r="D8" s="176">
        <f t="shared" ref="D8:H8" si="0">SUM(D5:D7)</f>
        <v>13.026</v>
      </c>
      <c r="E8" s="176">
        <f t="shared" si="0"/>
        <v>17.417999999999999</v>
      </c>
      <c r="F8" s="176">
        <f t="shared" si="0"/>
        <v>59.905999999999999</v>
      </c>
      <c r="G8" s="176">
        <f t="shared" si="0"/>
        <v>437.00400000000002</v>
      </c>
      <c r="H8" s="176">
        <f t="shared" si="0"/>
        <v>2.8260000000000001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4"/>
      <c r="I9" s="95"/>
    </row>
    <row r="10" spans="1:9" ht="31.5" x14ac:dyDescent="0.25">
      <c r="A10" s="68"/>
      <c r="B10" s="15" t="s">
        <v>89</v>
      </c>
      <c r="C10" s="94">
        <v>100</v>
      </c>
      <c r="D10" s="118">
        <v>0.5</v>
      </c>
      <c r="E10" s="118">
        <v>0.1</v>
      </c>
      <c r="F10" s="118">
        <v>10.1</v>
      </c>
      <c r="G10" s="118">
        <v>64</v>
      </c>
      <c r="H10" s="118">
        <v>2</v>
      </c>
      <c r="I10" s="95" t="s">
        <v>122</v>
      </c>
    </row>
    <row r="11" spans="1:9" s="177" customFormat="1" ht="19.5" customHeigh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64</v>
      </c>
      <c r="H11" s="176">
        <f t="shared" si="1"/>
        <v>2</v>
      </c>
      <c r="I11" s="172"/>
    </row>
    <row r="12" spans="1:9" x14ac:dyDescent="0.25">
      <c r="A12" s="51" t="s">
        <v>16</v>
      </c>
      <c r="B12" s="15"/>
      <c r="C12" s="94"/>
      <c r="D12" s="94"/>
      <c r="E12" s="94"/>
      <c r="F12" s="94"/>
      <c r="G12" s="94"/>
      <c r="H12" s="94"/>
      <c r="I12" s="95"/>
    </row>
    <row r="13" spans="1:9" ht="31.5" x14ac:dyDescent="0.25">
      <c r="A13" s="52"/>
      <c r="B13" s="15" t="s">
        <v>76</v>
      </c>
      <c r="C13" s="94">
        <v>200</v>
      </c>
      <c r="D13" s="94">
        <v>7.24</v>
      </c>
      <c r="E13" s="94">
        <v>10.4</v>
      </c>
      <c r="F13" s="94">
        <v>7.72</v>
      </c>
      <c r="G13" s="94">
        <v>133.6</v>
      </c>
      <c r="H13" s="94">
        <v>10.26</v>
      </c>
      <c r="I13" s="95" t="s">
        <v>35</v>
      </c>
    </row>
    <row r="14" spans="1:9" ht="25.5" x14ac:dyDescent="0.25">
      <c r="A14" s="52"/>
      <c r="B14" s="15" t="s">
        <v>97</v>
      </c>
      <c r="C14" s="94">
        <v>130</v>
      </c>
      <c r="D14" s="94">
        <v>7.34</v>
      </c>
      <c r="E14" s="94">
        <v>6.23</v>
      </c>
      <c r="F14" s="94">
        <v>33.210999999999999</v>
      </c>
      <c r="G14" s="94">
        <v>218.21</v>
      </c>
      <c r="H14" s="94">
        <v>0</v>
      </c>
      <c r="I14" s="75" t="s">
        <v>157</v>
      </c>
    </row>
    <row r="15" spans="1:9" s="89" customFormat="1" ht="60" x14ac:dyDescent="0.25">
      <c r="A15" s="58"/>
      <c r="B15" s="111" t="s">
        <v>172</v>
      </c>
      <c r="C15" s="112">
        <v>80</v>
      </c>
      <c r="D15" s="112">
        <v>13.65</v>
      </c>
      <c r="E15" s="112">
        <v>9.2100000000000009</v>
      </c>
      <c r="F15" s="112">
        <v>5</v>
      </c>
      <c r="G15" s="112">
        <v>177</v>
      </c>
      <c r="H15" s="112">
        <v>4.5</v>
      </c>
      <c r="I15" s="119" t="s">
        <v>145</v>
      </c>
    </row>
    <row r="16" spans="1:9" x14ac:dyDescent="0.25">
      <c r="A16" s="52"/>
      <c r="B16" s="15" t="s">
        <v>175</v>
      </c>
      <c r="C16" s="94">
        <v>50</v>
      </c>
      <c r="D16" s="94">
        <v>1.8</v>
      </c>
      <c r="E16" s="94">
        <v>5.0599999999999996</v>
      </c>
      <c r="F16" s="94">
        <v>1.73</v>
      </c>
      <c r="G16" s="94">
        <v>44.67</v>
      </c>
      <c r="H16" s="94">
        <v>2.25</v>
      </c>
      <c r="I16" s="95" t="s">
        <v>187</v>
      </c>
    </row>
    <row r="17" spans="1:9" x14ac:dyDescent="0.25">
      <c r="A17" s="52"/>
      <c r="B17" s="15" t="s">
        <v>141</v>
      </c>
      <c r="C17" s="94">
        <v>180</v>
      </c>
      <c r="D17" s="94">
        <v>0.4</v>
      </c>
      <c r="E17" s="94">
        <v>1.7999999999999999E-2</v>
      </c>
      <c r="F17" s="94">
        <v>23.98</v>
      </c>
      <c r="G17" s="94">
        <v>101.7</v>
      </c>
      <c r="H17" s="94">
        <v>0.36</v>
      </c>
      <c r="I17" s="95" t="s">
        <v>142</v>
      </c>
    </row>
    <row r="18" spans="1:9" x14ac:dyDescent="0.25">
      <c r="A18" s="52"/>
      <c r="B18" s="15" t="s">
        <v>17</v>
      </c>
      <c r="C18" s="94">
        <v>50</v>
      </c>
      <c r="D18" s="94">
        <v>3.98</v>
      </c>
      <c r="E18" s="94">
        <v>0.72</v>
      </c>
      <c r="F18" s="94">
        <v>20.02</v>
      </c>
      <c r="G18" s="94">
        <v>102.89</v>
      </c>
      <c r="H18" s="94">
        <v>0</v>
      </c>
      <c r="I18" s="95"/>
    </row>
    <row r="19" spans="1:9" s="177" customFormat="1" x14ac:dyDescent="0.25">
      <c r="A19" s="170" t="s">
        <v>18</v>
      </c>
      <c r="B19" s="196"/>
      <c r="C19" s="176">
        <f>SUM(C13:C18)</f>
        <v>690</v>
      </c>
      <c r="D19" s="176">
        <f t="shared" ref="D19:H19" si="2">SUM(D13:D18)</f>
        <v>34.409999999999997</v>
      </c>
      <c r="E19" s="176">
        <f t="shared" si="2"/>
        <v>31.638000000000002</v>
      </c>
      <c r="F19" s="176">
        <f t="shared" si="2"/>
        <v>91.660999999999987</v>
      </c>
      <c r="G19" s="176">
        <f t="shared" si="2"/>
        <v>778.06999999999994</v>
      </c>
      <c r="H19" s="176">
        <f t="shared" si="2"/>
        <v>17.369999999999997</v>
      </c>
      <c r="I19" s="172"/>
    </row>
    <row r="20" spans="1:9" x14ac:dyDescent="0.25">
      <c r="A20" s="51" t="s">
        <v>20</v>
      </c>
      <c r="B20" s="15"/>
      <c r="C20" s="94"/>
      <c r="D20" s="94"/>
      <c r="E20" s="94"/>
      <c r="F20" s="94"/>
      <c r="G20" s="94"/>
      <c r="H20" s="94"/>
      <c r="I20" s="95"/>
    </row>
    <row r="21" spans="1:9" ht="31.5" x14ac:dyDescent="0.25">
      <c r="A21" s="52"/>
      <c r="B21" s="15" t="s">
        <v>101</v>
      </c>
      <c r="C21" s="94">
        <v>150</v>
      </c>
      <c r="D21" s="94">
        <v>4.0999999999999996</v>
      </c>
      <c r="E21" s="94">
        <v>4.2</v>
      </c>
      <c r="F21" s="94">
        <v>10</v>
      </c>
      <c r="G21" s="94">
        <v>96</v>
      </c>
      <c r="H21" s="94">
        <v>0.42</v>
      </c>
      <c r="I21" s="95" t="s">
        <v>19</v>
      </c>
    </row>
    <row r="22" spans="1:9" ht="22.5" x14ac:dyDescent="0.25">
      <c r="A22" s="52"/>
      <c r="B22" s="140" t="s">
        <v>67</v>
      </c>
      <c r="C22" s="91">
        <v>30</v>
      </c>
      <c r="D22" s="91">
        <v>1.98</v>
      </c>
      <c r="E22" s="91">
        <v>0.5</v>
      </c>
      <c r="F22" s="91">
        <v>24.16</v>
      </c>
      <c r="G22" s="91">
        <v>119.46</v>
      </c>
      <c r="H22" s="94"/>
      <c r="I22" s="155" t="s">
        <v>139</v>
      </c>
    </row>
    <row r="23" spans="1:9" s="177" customFormat="1" ht="28.15" customHeight="1" x14ac:dyDescent="0.25">
      <c r="A23" s="101"/>
      <c r="B23" s="15" t="s">
        <v>22</v>
      </c>
      <c r="C23" s="94">
        <v>100</v>
      </c>
      <c r="D23" s="112">
        <v>0.5</v>
      </c>
      <c r="E23" s="112">
        <v>0.1</v>
      </c>
      <c r="F23" s="112">
        <v>10.1</v>
      </c>
      <c r="G23" s="112">
        <v>52.84</v>
      </c>
      <c r="H23" s="112">
        <v>2</v>
      </c>
      <c r="I23" s="172"/>
    </row>
    <row r="24" spans="1:9" x14ac:dyDescent="0.25">
      <c r="A24" s="219" t="s">
        <v>21</v>
      </c>
      <c r="B24" s="196"/>
      <c r="C24" s="176">
        <f t="shared" ref="C24:H24" si="3">SUM(C21:C23)</f>
        <v>280</v>
      </c>
      <c r="D24" s="176">
        <f t="shared" si="3"/>
        <v>6.58</v>
      </c>
      <c r="E24" s="176">
        <f t="shared" si="3"/>
        <v>4.8</v>
      </c>
      <c r="F24" s="176">
        <f t="shared" si="3"/>
        <v>44.26</v>
      </c>
      <c r="G24" s="176">
        <f t="shared" si="3"/>
        <v>268.29999999999995</v>
      </c>
      <c r="H24" s="176">
        <f t="shared" si="3"/>
        <v>2.42</v>
      </c>
      <c r="I24" s="95"/>
    </row>
    <row r="25" spans="1:9" x14ac:dyDescent="0.25">
      <c r="A25" s="51" t="s">
        <v>23</v>
      </c>
      <c r="B25" s="15"/>
      <c r="C25" s="80"/>
      <c r="D25" s="94"/>
      <c r="E25" s="94"/>
      <c r="F25" s="94"/>
      <c r="G25" s="94"/>
      <c r="H25" s="94"/>
      <c r="I25" s="95" t="s">
        <v>88</v>
      </c>
    </row>
    <row r="26" spans="1:9" x14ac:dyDescent="0.25">
      <c r="A26" s="52"/>
      <c r="B26" s="15" t="s">
        <v>182</v>
      </c>
      <c r="C26" s="94">
        <v>200</v>
      </c>
      <c r="D26" s="94">
        <v>29.74</v>
      </c>
      <c r="E26" s="94">
        <v>20.36</v>
      </c>
      <c r="F26" s="94">
        <v>62.76</v>
      </c>
      <c r="G26" s="94">
        <v>554</v>
      </c>
      <c r="H26" s="94">
        <v>0.34</v>
      </c>
      <c r="I26" s="95" t="s">
        <v>66</v>
      </c>
    </row>
    <row r="27" spans="1:9" s="29" customFormat="1" x14ac:dyDescent="0.25">
      <c r="A27" s="52"/>
      <c r="B27" s="15" t="s">
        <v>54</v>
      </c>
      <c r="C27" s="94">
        <v>30</v>
      </c>
      <c r="D27" s="94">
        <v>0.4</v>
      </c>
      <c r="E27" s="94">
        <v>0</v>
      </c>
      <c r="F27" s="94">
        <v>40.4</v>
      </c>
      <c r="G27" s="94">
        <v>13.2</v>
      </c>
      <c r="H27" s="94">
        <v>0</v>
      </c>
      <c r="I27" s="138" t="s">
        <v>19</v>
      </c>
    </row>
    <row r="28" spans="1:9" s="29" customFormat="1" x14ac:dyDescent="0.25">
      <c r="A28" s="52"/>
      <c r="B28" s="111" t="s">
        <v>104</v>
      </c>
      <c r="C28" s="137">
        <v>180</v>
      </c>
      <c r="D28" s="21">
        <v>0.18</v>
      </c>
      <c r="E28" s="21">
        <v>0.09</v>
      </c>
      <c r="F28" s="21">
        <v>15.48</v>
      </c>
      <c r="G28" s="21">
        <v>61.2</v>
      </c>
      <c r="H28" s="21">
        <v>4.5</v>
      </c>
      <c r="I28" s="95"/>
    </row>
    <row r="29" spans="1:9" s="177" customFormat="1" ht="28.15" customHeight="1" x14ac:dyDescent="0.25">
      <c r="A29" s="101"/>
      <c r="B29" s="90" t="s">
        <v>47</v>
      </c>
      <c r="C29" s="94">
        <v>40</v>
      </c>
      <c r="D29" s="112">
        <v>2.96</v>
      </c>
      <c r="E29" s="112">
        <v>3.76</v>
      </c>
      <c r="F29" s="112">
        <v>29.2</v>
      </c>
      <c r="G29" s="112">
        <v>163</v>
      </c>
      <c r="H29" s="112">
        <v>0</v>
      </c>
      <c r="I29" s="172"/>
    </row>
    <row r="30" spans="1:9" s="29" customFormat="1" x14ac:dyDescent="0.25">
      <c r="A30" s="170" t="s">
        <v>24</v>
      </c>
      <c r="B30" s="195"/>
      <c r="C30" s="176">
        <f t="shared" ref="C30:H30" si="4">SUM(C26:C29)</f>
        <v>450</v>
      </c>
      <c r="D30" s="176">
        <f t="shared" si="4"/>
        <v>33.279999999999994</v>
      </c>
      <c r="E30" s="176">
        <f t="shared" si="4"/>
        <v>24.21</v>
      </c>
      <c r="F30" s="176">
        <f t="shared" si="4"/>
        <v>147.84</v>
      </c>
      <c r="G30" s="176">
        <f t="shared" si="4"/>
        <v>791.40000000000009</v>
      </c>
      <c r="H30" s="176">
        <f t="shared" si="4"/>
        <v>4.84</v>
      </c>
      <c r="I30" s="100"/>
    </row>
    <row r="31" spans="1:9" x14ac:dyDescent="0.25">
      <c r="A31" s="222" t="s">
        <v>29</v>
      </c>
      <c r="B31" s="9"/>
      <c r="C31" s="102">
        <f>C8+C11+C19+C24+C30</f>
        <v>1940</v>
      </c>
      <c r="D31" s="102">
        <f t="shared" ref="D31:H31" si="5">D8+D11+D19+D24+D30</f>
        <v>87.795999999999992</v>
      </c>
      <c r="E31" s="102">
        <f t="shared" si="5"/>
        <v>78.165999999999997</v>
      </c>
      <c r="F31" s="102">
        <f t="shared" si="5"/>
        <v>353.76699999999994</v>
      </c>
      <c r="G31" s="102">
        <f t="shared" si="5"/>
        <v>2338.7740000000003</v>
      </c>
      <c r="H31" s="102">
        <f t="shared" si="5"/>
        <v>29.456</v>
      </c>
    </row>
    <row r="32" spans="1:9" x14ac:dyDescent="0.25">
      <c r="E32" s="24"/>
    </row>
  </sheetData>
  <mergeCells count="7">
    <mergeCell ref="B1:B2"/>
    <mergeCell ref="A1:A2"/>
    <mergeCell ref="H1:H2"/>
    <mergeCell ref="I1:I2"/>
    <mergeCell ref="D1:F1"/>
    <mergeCell ref="G1:G2"/>
    <mergeCell ref="C1:C2"/>
  </mergeCells>
  <pageMargins left="0.70866141732283472" right="0.70866141732283472" top="0.78740157480314965" bottom="0.78740157480314965" header="0.31496062992125984" footer="0.31496062992125984"/>
  <pageSetup paperSize="9" scale="73" fitToWidth="0" orientation="landscape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'День 2'!D1:D1</xm:f>
              <xm:sqref>D1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WhiteSpace="0" view="pageLayout" zoomScaleNormal="100" zoomScaleSheetLayoutView="90" workbookViewId="0">
      <selection activeCell="C32" sqref="C32:H32"/>
    </sheetView>
  </sheetViews>
  <sheetFormatPr defaultColWidth="8.85546875" defaultRowHeight="15.75" x14ac:dyDescent="0.25"/>
  <cols>
    <col min="1" max="1" width="18.85546875" style="55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55" customWidth="1"/>
    <col min="9" max="9" width="35.5703125" style="22" customWidth="1"/>
    <col min="10" max="16384" width="8.85546875" style="22"/>
  </cols>
  <sheetData>
    <row r="1" spans="1:9" x14ac:dyDescent="0.25">
      <c r="A1" s="225" t="s">
        <v>0</v>
      </c>
      <c r="B1" s="230" t="s">
        <v>1</v>
      </c>
      <c r="C1" s="230" t="s">
        <v>73</v>
      </c>
      <c r="D1" s="227" t="s">
        <v>5</v>
      </c>
      <c r="E1" s="228"/>
      <c r="F1" s="229"/>
      <c r="G1" s="230" t="s">
        <v>3</v>
      </c>
      <c r="H1" s="225" t="s">
        <v>4</v>
      </c>
      <c r="I1" s="230" t="s">
        <v>45</v>
      </c>
    </row>
    <row r="2" spans="1:9" x14ac:dyDescent="0.25">
      <c r="A2" s="226"/>
      <c r="B2" s="231"/>
      <c r="C2" s="231"/>
      <c r="D2" s="2" t="s">
        <v>11</v>
      </c>
      <c r="E2" s="2" t="s">
        <v>12</v>
      </c>
      <c r="F2" s="23" t="s">
        <v>13</v>
      </c>
      <c r="G2" s="231"/>
      <c r="H2" s="226"/>
      <c r="I2" s="231"/>
    </row>
    <row r="3" spans="1:9" x14ac:dyDescent="0.25">
      <c r="A3" s="66" t="s">
        <v>92</v>
      </c>
      <c r="B3" s="18"/>
      <c r="C3" s="5"/>
      <c r="D3" s="5"/>
      <c r="E3" s="5"/>
      <c r="F3" s="5"/>
      <c r="G3" s="5"/>
      <c r="H3" s="56"/>
      <c r="I3" s="8"/>
    </row>
    <row r="4" spans="1:9" x14ac:dyDescent="0.25">
      <c r="A4" s="67" t="s">
        <v>6</v>
      </c>
      <c r="B4" s="18"/>
      <c r="C4" s="5"/>
      <c r="D4" s="125"/>
      <c r="E4" s="125"/>
      <c r="F4" s="125"/>
      <c r="G4" s="125"/>
      <c r="H4" s="179"/>
      <c r="I4" s="180"/>
    </row>
    <row r="5" spans="1:9" s="55" customFormat="1" ht="24" customHeight="1" x14ac:dyDescent="0.25">
      <c r="A5" s="68"/>
      <c r="B5" s="114" t="s">
        <v>161</v>
      </c>
      <c r="C5" s="122">
        <v>200</v>
      </c>
      <c r="D5" s="21">
        <v>8.75</v>
      </c>
      <c r="E5" s="21">
        <v>10.73</v>
      </c>
      <c r="F5" s="21">
        <v>40.47</v>
      </c>
      <c r="G5" s="21">
        <v>293.8</v>
      </c>
      <c r="H5" s="123">
        <v>0.68</v>
      </c>
      <c r="I5" s="75" t="s">
        <v>162</v>
      </c>
    </row>
    <row r="6" spans="1:9" ht="26.25" customHeight="1" x14ac:dyDescent="0.25">
      <c r="A6" s="68"/>
      <c r="B6" s="7" t="s">
        <v>169</v>
      </c>
      <c r="C6" s="98">
        <v>200</v>
      </c>
      <c r="D6" s="181">
        <v>3.9</v>
      </c>
      <c r="E6" s="153">
        <v>4.5</v>
      </c>
      <c r="F6" s="153">
        <v>27.6</v>
      </c>
      <c r="G6" s="153">
        <v>198</v>
      </c>
      <c r="H6" s="153">
        <v>0.08</v>
      </c>
      <c r="I6" s="182" t="s">
        <v>127</v>
      </c>
    </row>
    <row r="7" spans="1:9" ht="22.5" customHeight="1" x14ac:dyDescent="0.25">
      <c r="A7" s="68"/>
      <c r="B7" s="178" t="s">
        <v>146</v>
      </c>
      <c r="C7" s="27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9" s="177" customFormat="1" x14ac:dyDescent="0.25">
      <c r="A8" s="198" t="s">
        <v>15</v>
      </c>
      <c r="B8" s="195"/>
      <c r="C8" s="176">
        <f>SUM(C5:C7)</f>
        <v>445</v>
      </c>
      <c r="D8" s="176">
        <f t="shared" ref="D8:H8" si="0">SUM(D5:D7)</f>
        <v>19.850000000000001</v>
      </c>
      <c r="E8" s="176">
        <f t="shared" si="0"/>
        <v>26.630000000000003</v>
      </c>
      <c r="F8" s="176">
        <f t="shared" si="0"/>
        <v>87.47</v>
      </c>
      <c r="G8" s="176">
        <f t="shared" si="0"/>
        <v>685.8</v>
      </c>
      <c r="H8" s="176">
        <f t="shared" si="0"/>
        <v>0.76</v>
      </c>
      <c r="I8" s="217"/>
    </row>
    <row r="9" spans="1:9" x14ac:dyDescent="0.25">
      <c r="A9" s="67" t="s">
        <v>14</v>
      </c>
      <c r="B9" s="18"/>
      <c r="C9" s="5"/>
      <c r="D9" s="5"/>
      <c r="E9" s="5"/>
      <c r="F9" s="5"/>
      <c r="G9" s="5"/>
      <c r="H9" s="10"/>
      <c r="I9" s="17"/>
    </row>
    <row r="10" spans="1:9" ht="24" customHeight="1" x14ac:dyDescent="0.25">
      <c r="A10" s="68"/>
      <c r="B10" s="18" t="s">
        <v>89</v>
      </c>
      <c r="C10" s="5">
        <v>100</v>
      </c>
      <c r="D10" s="91">
        <v>0.5</v>
      </c>
      <c r="E10" s="91">
        <v>0.1</v>
      </c>
      <c r="F10" s="91">
        <v>10.1</v>
      </c>
      <c r="G10" s="91">
        <v>52.46</v>
      </c>
      <c r="H10" s="91">
        <v>0</v>
      </c>
      <c r="I10" s="173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52.46</v>
      </c>
      <c r="H11" s="176">
        <f t="shared" si="1"/>
        <v>0</v>
      </c>
      <c r="I11" s="172"/>
    </row>
    <row r="12" spans="1:9" x14ac:dyDescent="0.25">
      <c r="A12" s="51" t="s">
        <v>16</v>
      </c>
      <c r="B12" s="18"/>
      <c r="C12" s="5"/>
      <c r="D12" s="5"/>
      <c r="E12" s="5"/>
      <c r="F12" s="5"/>
      <c r="G12" s="5"/>
      <c r="H12" s="10"/>
      <c r="I12" s="17"/>
    </row>
    <row r="13" spans="1:9" s="29" customFormat="1" x14ac:dyDescent="0.25">
      <c r="A13" s="52"/>
      <c r="B13" s="104" t="s">
        <v>43</v>
      </c>
      <c r="C13" s="99">
        <v>200</v>
      </c>
      <c r="D13" s="99">
        <v>2.81</v>
      </c>
      <c r="E13" s="99">
        <v>6.5</v>
      </c>
      <c r="F13" s="99">
        <v>12.04</v>
      </c>
      <c r="G13" s="99">
        <v>129.51</v>
      </c>
      <c r="H13" s="99">
        <v>13.86</v>
      </c>
      <c r="I13" s="144" t="s">
        <v>189</v>
      </c>
    </row>
    <row r="14" spans="1:9" s="29" customFormat="1" x14ac:dyDescent="0.25">
      <c r="A14" s="52"/>
      <c r="B14" s="104" t="s">
        <v>149</v>
      </c>
      <c r="C14" s="99">
        <v>50</v>
      </c>
      <c r="D14" s="99">
        <v>0.6</v>
      </c>
      <c r="E14" s="99">
        <v>0</v>
      </c>
      <c r="F14" s="99">
        <v>2.9</v>
      </c>
      <c r="G14" s="99">
        <v>14</v>
      </c>
      <c r="H14" s="99">
        <v>0</v>
      </c>
      <c r="I14" s="144" t="s">
        <v>190</v>
      </c>
    </row>
    <row r="15" spans="1:9" s="29" customFormat="1" ht="22.5" x14ac:dyDescent="0.25">
      <c r="A15" s="52"/>
      <c r="B15" s="110" t="s">
        <v>87</v>
      </c>
      <c r="C15" s="99">
        <v>80</v>
      </c>
      <c r="D15" s="151">
        <v>13.26</v>
      </c>
      <c r="E15" s="151">
        <v>6</v>
      </c>
      <c r="F15" s="151">
        <v>9.5399999999999991</v>
      </c>
      <c r="G15" s="151">
        <v>158.53</v>
      </c>
      <c r="H15" s="99">
        <v>19.84</v>
      </c>
      <c r="I15" s="166" t="s">
        <v>150</v>
      </c>
    </row>
    <row r="16" spans="1:9" x14ac:dyDescent="0.25">
      <c r="A16" s="90"/>
      <c r="B16" s="104" t="s">
        <v>156</v>
      </c>
      <c r="C16" s="169">
        <v>30</v>
      </c>
      <c r="D16" s="123">
        <v>0.3</v>
      </c>
      <c r="E16" s="123">
        <v>1.3</v>
      </c>
      <c r="F16" s="123">
        <v>1.8</v>
      </c>
      <c r="G16" s="123">
        <v>20</v>
      </c>
      <c r="H16" s="124">
        <v>0.6</v>
      </c>
      <c r="I16" s="142" t="s">
        <v>191</v>
      </c>
    </row>
    <row r="17" spans="1:9" x14ac:dyDescent="0.25">
      <c r="A17" s="52"/>
      <c r="B17" s="121" t="s">
        <v>144</v>
      </c>
      <c r="C17" s="91">
        <v>150</v>
      </c>
      <c r="D17" s="153">
        <v>5.28</v>
      </c>
      <c r="E17" s="153">
        <v>4.7300000000000004</v>
      </c>
      <c r="F17" s="153">
        <v>34.840000000000003</v>
      </c>
      <c r="G17" s="153">
        <v>205.4</v>
      </c>
      <c r="H17" s="99">
        <v>0</v>
      </c>
      <c r="I17" s="142" t="s">
        <v>192</v>
      </c>
    </row>
    <row r="18" spans="1:9" x14ac:dyDescent="0.25">
      <c r="A18" s="52"/>
      <c r="B18" s="205" t="s">
        <v>177</v>
      </c>
      <c r="C18" s="125">
        <v>180</v>
      </c>
      <c r="D18" s="125">
        <v>0.7</v>
      </c>
      <c r="E18" s="125">
        <v>0</v>
      </c>
      <c r="F18" s="125">
        <v>25.65</v>
      </c>
      <c r="G18" s="125">
        <v>105</v>
      </c>
      <c r="H18" s="151">
        <v>0.27</v>
      </c>
      <c r="I18" s="96" t="s">
        <v>142</v>
      </c>
    </row>
    <row r="19" spans="1:9" x14ac:dyDescent="0.25">
      <c r="A19" s="50"/>
      <c r="B19" s="164" t="s">
        <v>17</v>
      </c>
      <c r="C19" s="99">
        <v>50</v>
      </c>
      <c r="D19" s="91">
        <v>3.98</v>
      </c>
      <c r="E19" s="91">
        <v>0.72</v>
      </c>
      <c r="F19" s="91">
        <v>20.02</v>
      </c>
      <c r="G19" s="91">
        <v>102.2</v>
      </c>
      <c r="H19" s="91">
        <v>0</v>
      </c>
      <c r="I19" s="165"/>
    </row>
    <row r="20" spans="1:9" s="177" customFormat="1" x14ac:dyDescent="0.25">
      <c r="A20" s="170" t="s">
        <v>18</v>
      </c>
      <c r="B20" s="199"/>
      <c r="C20" s="176">
        <f t="shared" ref="C20:H20" si="2">SUM(C13:C19)</f>
        <v>740</v>
      </c>
      <c r="D20" s="176">
        <f t="shared" si="2"/>
        <v>26.930000000000003</v>
      </c>
      <c r="E20" s="176">
        <f t="shared" si="2"/>
        <v>19.25</v>
      </c>
      <c r="F20" s="176">
        <f t="shared" si="2"/>
        <v>106.79</v>
      </c>
      <c r="G20" s="176">
        <f t="shared" si="2"/>
        <v>734.64</v>
      </c>
      <c r="H20" s="176">
        <f t="shared" si="2"/>
        <v>34.570000000000007</v>
      </c>
      <c r="I20" s="172"/>
    </row>
    <row r="21" spans="1:9" x14ac:dyDescent="0.25">
      <c r="A21" s="51" t="s">
        <v>20</v>
      </c>
      <c r="B21" s="20"/>
      <c r="C21" s="32"/>
      <c r="D21" s="32"/>
      <c r="E21" s="32"/>
      <c r="F21" s="32"/>
      <c r="G21" s="32"/>
      <c r="H21" s="73"/>
      <c r="I21" s="17"/>
    </row>
    <row r="22" spans="1:9" ht="31.5" x14ac:dyDescent="0.25">
      <c r="A22" s="52"/>
      <c r="B22" s="18" t="s">
        <v>101</v>
      </c>
      <c r="C22" s="91">
        <v>150</v>
      </c>
      <c r="D22" s="91">
        <v>4.0999999999999996</v>
      </c>
      <c r="E22" s="91">
        <v>4.2</v>
      </c>
      <c r="F22" s="91">
        <v>10</v>
      </c>
      <c r="G22" s="91">
        <v>96</v>
      </c>
      <c r="H22" s="94">
        <v>0.42</v>
      </c>
      <c r="I22" s="96" t="s">
        <v>19</v>
      </c>
    </row>
    <row r="23" spans="1:9" x14ac:dyDescent="0.25">
      <c r="A23" s="90"/>
      <c r="B23" s="140" t="s">
        <v>67</v>
      </c>
      <c r="C23" s="91">
        <v>30</v>
      </c>
      <c r="D23" s="91">
        <v>1.98</v>
      </c>
      <c r="E23" s="91">
        <v>0.5</v>
      </c>
      <c r="F23" s="91">
        <v>24.16</v>
      </c>
      <c r="G23" s="91">
        <v>119.46</v>
      </c>
      <c r="H23" s="94"/>
      <c r="I23" s="96"/>
    </row>
    <row r="24" spans="1:9" ht="45" x14ac:dyDescent="0.25">
      <c r="A24" s="50"/>
      <c r="B24" s="18" t="s">
        <v>22</v>
      </c>
      <c r="C24" s="10">
        <v>100</v>
      </c>
      <c r="D24" s="94">
        <v>0.5</v>
      </c>
      <c r="E24" s="94">
        <v>0.1</v>
      </c>
      <c r="F24" s="94">
        <v>10.1</v>
      </c>
      <c r="G24" s="94">
        <v>52.84</v>
      </c>
      <c r="H24" s="94">
        <v>2</v>
      </c>
      <c r="I24" s="117" t="s">
        <v>107</v>
      </c>
    </row>
    <row r="25" spans="1:9" s="177" customFormat="1" ht="18" customHeight="1" x14ac:dyDescent="0.25">
      <c r="A25" s="170" t="s">
        <v>21</v>
      </c>
      <c r="B25" s="199"/>
      <c r="C25" s="176">
        <f t="shared" ref="C25:H25" si="3">SUM(C22:C24)</f>
        <v>280</v>
      </c>
      <c r="D25" s="176">
        <f t="shared" si="3"/>
        <v>6.58</v>
      </c>
      <c r="E25" s="176">
        <f t="shared" si="3"/>
        <v>4.8</v>
      </c>
      <c r="F25" s="176">
        <f t="shared" si="3"/>
        <v>44.26</v>
      </c>
      <c r="G25" s="176">
        <f t="shared" si="3"/>
        <v>268.29999999999995</v>
      </c>
      <c r="H25" s="176">
        <f t="shared" si="3"/>
        <v>2.42</v>
      </c>
      <c r="I25" s="172"/>
    </row>
    <row r="26" spans="1:9" x14ac:dyDescent="0.25">
      <c r="A26" s="69" t="s">
        <v>23</v>
      </c>
      <c r="B26" s="18"/>
      <c r="C26" s="5"/>
      <c r="D26" s="5"/>
      <c r="E26" s="5"/>
      <c r="F26" s="5"/>
      <c r="G26" s="5"/>
      <c r="H26" s="10"/>
      <c r="I26" s="17"/>
    </row>
    <row r="27" spans="1:9" s="29" customFormat="1" ht="37.5" customHeight="1" x14ac:dyDescent="0.25">
      <c r="A27" s="52"/>
      <c r="B27" s="57" t="s">
        <v>83</v>
      </c>
      <c r="C27" s="10">
        <v>40</v>
      </c>
      <c r="D27" s="10">
        <v>5.0999999999999996</v>
      </c>
      <c r="E27" s="10">
        <v>4.5999999999999996</v>
      </c>
      <c r="F27" s="10">
        <v>0.3</v>
      </c>
      <c r="G27" s="10">
        <v>63</v>
      </c>
      <c r="H27" s="10">
        <v>0.18</v>
      </c>
      <c r="I27" s="183" t="s">
        <v>158</v>
      </c>
    </row>
    <row r="28" spans="1:9" s="72" customFormat="1" ht="44.25" customHeight="1" x14ac:dyDescent="0.25">
      <c r="A28" s="58"/>
      <c r="B28" s="167" t="s">
        <v>183</v>
      </c>
      <c r="C28" s="99">
        <v>200</v>
      </c>
      <c r="D28" s="99">
        <v>12.4</v>
      </c>
      <c r="E28" s="99">
        <v>13.47</v>
      </c>
      <c r="F28" s="99">
        <v>10.7</v>
      </c>
      <c r="G28" s="99">
        <v>285.3</v>
      </c>
      <c r="H28" s="99">
        <v>6.95</v>
      </c>
      <c r="I28" s="175" t="s">
        <v>151</v>
      </c>
    </row>
    <row r="29" spans="1:9" s="55" customFormat="1" ht="30.75" customHeight="1" x14ac:dyDescent="0.25">
      <c r="A29" s="52"/>
      <c r="B29" s="15" t="s">
        <v>9</v>
      </c>
      <c r="C29" s="77">
        <v>180</v>
      </c>
      <c r="D29" s="112">
        <v>0.126</v>
      </c>
      <c r="E29" s="112">
        <v>1.7999999999999999E-2</v>
      </c>
      <c r="F29" s="112">
        <v>10.206</v>
      </c>
      <c r="G29" s="112">
        <v>41.003999999999998</v>
      </c>
      <c r="H29" s="112">
        <v>2.8260000000000001</v>
      </c>
      <c r="I29" s="154" t="s">
        <v>64</v>
      </c>
    </row>
    <row r="30" spans="1:9" s="29" customFormat="1" x14ac:dyDescent="0.25">
      <c r="A30" s="52"/>
      <c r="B30" s="40" t="s">
        <v>17</v>
      </c>
      <c r="C30" s="27">
        <v>50</v>
      </c>
      <c r="D30" s="91">
        <v>3.98</v>
      </c>
      <c r="E30" s="91">
        <v>0.72</v>
      </c>
      <c r="F30" s="91">
        <v>20.02</v>
      </c>
      <c r="G30" s="91">
        <v>102.2</v>
      </c>
      <c r="H30" s="91">
        <v>0</v>
      </c>
      <c r="I30" s="28"/>
    </row>
    <row r="31" spans="1:9" s="177" customFormat="1" ht="18" customHeight="1" x14ac:dyDescent="0.25">
      <c r="A31" s="170" t="s">
        <v>24</v>
      </c>
      <c r="B31" s="171"/>
      <c r="C31" s="176">
        <f t="shared" ref="C31:H31" si="4">SUM(C27:C30)</f>
        <v>470</v>
      </c>
      <c r="D31" s="176">
        <f t="shared" si="4"/>
        <v>21.606000000000002</v>
      </c>
      <c r="E31" s="176">
        <f t="shared" si="4"/>
        <v>18.808</v>
      </c>
      <c r="F31" s="176">
        <f t="shared" si="4"/>
        <v>41.225999999999999</v>
      </c>
      <c r="G31" s="176">
        <f t="shared" si="4"/>
        <v>491.50400000000002</v>
      </c>
      <c r="H31" s="176">
        <f t="shared" si="4"/>
        <v>9.9559999999999995</v>
      </c>
      <c r="I31" s="172"/>
    </row>
    <row r="32" spans="1:9" s="29" customFormat="1" x14ac:dyDescent="0.25">
      <c r="A32" s="50" t="s">
        <v>49</v>
      </c>
      <c r="B32" s="9"/>
      <c r="C32" s="37">
        <f>C8+C11+C20+C25+C31</f>
        <v>2035</v>
      </c>
      <c r="D32" s="102">
        <f t="shared" ref="D32:H32" si="5">D8+D11+D20+D25+D31</f>
        <v>75.466000000000008</v>
      </c>
      <c r="E32" s="102">
        <f t="shared" si="5"/>
        <v>69.587999999999994</v>
      </c>
      <c r="F32" s="102">
        <f t="shared" si="5"/>
        <v>289.846</v>
      </c>
      <c r="G32" s="102">
        <f t="shared" si="5"/>
        <v>2232.7040000000002</v>
      </c>
      <c r="H32" s="102">
        <f t="shared" si="5"/>
        <v>47.706000000000003</v>
      </c>
      <c r="I32" s="28"/>
    </row>
    <row r="33" spans="3:7" x14ac:dyDescent="0.25">
      <c r="C33" s="24"/>
      <c r="D33" s="24"/>
      <c r="E33" s="24"/>
      <c r="F33" s="24"/>
      <c r="G33" s="24"/>
    </row>
  </sheetData>
  <dataConsolidate/>
  <mergeCells count="7">
    <mergeCell ref="A1:A2"/>
    <mergeCell ref="I1:I2"/>
    <mergeCell ref="B1:B2"/>
    <mergeCell ref="C1:C2"/>
    <mergeCell ref="D1:F1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75" fitToWidth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WhiteSpace="0" view="pageLayout" topLeftCell="C22" zoomScaleNormal="100" zoomScaleSheetLayoutView="120" workbookViewId="0">
      <selection activeCell="I27" sqref="I27"/>
    </sheetView>
  </sheetViews>
  <sheetFormatPr defaultColWidth="8.85546875" defaultRowHeight="15.75" x14ac:dyDescent="0.25"/>
  <cols>
    <col min="1" max="1" width="20.140625" style="55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ht="15.75" customHeight="1" x14ac:dyDescent="0.25">
      <c r="A1" s="225" t="s">
        <v>0</v>
      </c>
      <c r="B1" s="225" t="s">
        <v>1</v>
      </c>
      <c r="C1" s="225" t="s">
        <v>2</v>
      </c>
      <c r="D1" s="232" t="s">
        <v>5</v>
      </c>
      <c r="E1" s="233"/>
      <c r="F1" s="234"/>
      <c r="G1" s="225" t="s">
        <v>3</v>
      </c>
      <c r="H1" s="225" t="s">
        <v>4</v>
      </c>
      <c r="I1" s="225" t="s">
        <v>45</v>
      </c>
    </row>
    <row r="2" spans="1:9" x14ac:dyDescent="0.25">
      <c r="A2" s="226"/>
      <c r="B2" s="226"/>
      <c r="C2" s="226"/>
      <c r="D2" s="78" t="s">
        <v>11</v>
      </c>
      <c r="E2" s="78" t="s">
        <v>12</v>
      </c>
      <c r="F2" s="79" t="s">
        <v>13</v>
      </c>
      <c r="G2" s="226"/>
      <c r="H2" s="226"/>
      <c r="I2" s="226"/>
    </row>
    <row r="3" spans="1:9" x14ac:dyDescent="0.25">
      <c r="A3" s="66" t="s">
        <v>93</v>
      </c>
      <c r="B3" s="81"/>
      <c r="C3" s="82"/>
      <c r="D3" s="80"/>
      <c r="E3" s="80"/>
      <c r="F3" s="83"/>
      <c r="G3" s="82"/>
      <c r="H3" s="82"/>
      <c r="I3" s="60"/>
    </row>
    <row r="4" spans="1:9" x14ac:dyDescent="0.25">
      <c r="A4" s="67" t="s">
        <v>6</v>
      </c>
      <c r="B4" s="15"/>
      <c r="C4" s="10"/>
      <c r="D4" s="10"/>
      <c r="E4" s="10"/>
      <c r="F4" s="10"/>
      <c r="G4" s="10"/>
      <c r="H4" s="10"/>
      <c r="I4" s="16"/>
    </row>
    <row r="5" spans="1:9" x14ac:dyDescent="0.25">
      <c r="A5" s="68"/>
      <c r="B5" s="15" t="s">
        <v>82</v>
      </c>
      <c r="C5" s="10">
        <v>200</v>
      </c>
      <c r="D5" s="10">
        <v>6.9</v>
      </c>
      <c r="E5" s="10">
        <v>10</v>
      </c>
      <c r="F5" s="10">
        <v>26.42</v>
      </c>
      <c r="G5" s="10">
        <v>223</v>
      </c>
      <c r="H5" s="10">
        <v>0</v>
      </c>
      <c r="I5" s="16" t="s">
        <v>34</v>
      </c>
    </row>
    <row r="6" spans="1:9" ht="38.25" x14ac:dyDescent="0.25">
      <c r="A6" s="68"/>
      <c r="B6" s="15" t="s">
        <v>9</v>
      </c>
      <c r="C6" s="77">
        <v>200</v>
      </c>
      <c r="D6" s="112">
        <v>0.15</v>
      </c>
      <c r="E6" s="112">
        <v>0.3</v>
      </c>
      <c r="F6" s="112">
        <v>12.206</v>
      </c>
      <c r="G6" s="112">
        <v>42.003999999999998</v>
      </c>
      <c r="H6" s="112">
        <v>2.8260000000000001</v>
      </c>
      <c r="I6" s="75" t="s">
        <v>64</v>
      </c>
    </row>
    <row r="7" spans="1:9" ht="31.5" x14ac:dyDescent="0.25">
      <c r="A7" s="68"/>
      <c r="B7" s="26" t="s">
        <v>146</v>
      </c>
      <c r="C7" s="99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9" s="177" customFormat="1" x14ac:dyDescent="0.25">
      <c r="A8" s="198" t="s">
        <v>15</v>
      </c>
      <c r="B8" s="195"/>
      <c r="C8" s="176">
        <f>SUM(C5:C7)</f>
        <v>445</v>
      </c>
      <c r="D8" s="176">
        <f t="shared" ref="D8:H8" si="0">SUM(D5:D7)</f>
        <v>14.25</v>
      </c>
      <c r="E8" s="176">
        <f t="shared" si="0"/>
        <v>21.700000000000003</v>
      </c>
      <c r="F8" s="176">
        <f t="shared" si="0"/>
        <v>58.026000000000003</v>
      </c>
      <c r="G8" s="176">
        <f t="shared" si="0"/>
        <v>459.00400000000002</v>
      </c>
      <c r="H8" s="176">
        <f t="shared" si="0"/>
        <v>2.8260000000000001</v>
      </c>
      <c r="I8" s="217"/>
    </row>
    <row r="9" spans="1:9" x14ac:dyDescent="0.25">
      <c r="A9" s="67" t="s">
        <v>14</v>
      </c>
      <c r="B9" s="15"/>
      <c r="C9" s="10"/>
      <c r="D9" s="10"/>
      <c r="E9" s="10"/>
      <c r="F9" s="10"/>
      <c r="G9" s="10"/>
      <c r="H9" s="10"/>
      <c r="I9" s="16"/>
    </row>
    <row r="10" spans="1:9" s="29" customFormat="1" ht="31.5" x14ac:dyDescent="0.25">
      <c r="A10" s="68"/>
      <c r="B10" s="84" t="s">
        <v>89</v>
      </c>
      <c r="C10" s="10">
        <v>100</v>
      </c>
      <c r="D10" s="91">
        <v>0.5</v>
      </c>
      <c r="E10" s="91">
        <v>0.1</v>
      </c>
      <c r="F10" s="91">
        <v>10.1</v>
      </c>
      <c r="G10" s="91">
        <v>52.46</v>
      </c>
      <c r="H10" s="91">
        <v>0</v>
      </c>
      <c r="I10" s="16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52.46</v>
      </c>
      <c r="H11" s="176">
        <f t="shared" si="1"/>
        <v>0</v>
      </c>
      <c r="I11" s="172"/>
    </row>
    <row r="12" spans="1:9" s="29" customFormat="1" x14ac:dyDescent="0.25">
      <c r="A12" s="51" t="s">
        <v>16</v>
      </c>
      <c r="B12" s="66"/>
      <c r="C12" s="73"/>
      <c r="D12" s="73"/>
      <c r="E12" s="73"/>
      <c r="F12" s="73"/>
      <c r="G12" s="73"/>
      <c r="H12" s="73"/>
      <c r="I12" s="16"/>
    </row>
    <row r="13" spans="1:9" x14ac:dyDescent="0.25">
      <c r="A13" s="52"/>
      <c r="B13" s="43" t="s">
        <v>153</v>
      </c>
      <c r="C13" s="91">
        <v>200</v>
      </c>
      <c r="D13" s="91">
        <v>6.24</v>
      </c>
      <c r="E13" s="91">
        <v>6.5</v>
      </c>
      <c r="F13" s="91">
        <v>17.71</v>
      </c>
      <c r="G13" s="91">
        <v>139.44999999999999</v>
      </c>
      <c r="H13" s="91">
        <v>12.33</v>
      </c>
      <c r="I13" s="142" t="s">
        <v>193</v>
      </c>
    </row>
    <row r="14" spans="1:9" ht="30" x14ac:dyDescent="0.25">
      <c r="A14" s="52"/>
      <c r="B14" s="26" t="s">
        <v>152</v>
      </c>
      <c r="C14" s="94">
        <v>80</v>
      </c>
      <c r="D14" s="91">
        <v>10</v>
      </c>
      <c r="E14" s="91">
        <v>7.2</v>
      </c>
      <c r="F14" s="91">
        <v>12.2</v>
      </c>
      <c r="G14" s="91">
        <v>151</v>
      </c>
      <c r="H14" s="91">
        <v>2.84</v>
      </c>
      <c r="I14" s="213" t="s">
        <v>194</v>
      </c>
    </row>
    <row r="15" spans="1:9" ht="31.5" x14ac:dyDescent="0.25">
      <c r="A15" s="52"/>
      <c r="B15" s="143" t="s">
        <v>38</v>
      </c>
      <c r="C15" s="99">
        <v>130</v>
      </c>
      <c r="D15" s="94">
        <v>4.67</v>
      </c>
      <c r="E15" s="94">
        <v>2.2200000000000002</v>
      </c>
      <c r="F15" s="94">
        <v>37.89</v>
      </c>
      <c r="G15" s="94">
        <v>191.9</v>
      </c>
      <c r="H15" s="94">
        <v>0</v>
      </c>
      <c r="I15" s="113" t="s">
        <v>195</v>
      </c>
    </row>
    <row r="16" spans="1:9" s="55" customFormat="1" x14ac:dyDescent="0.25">
      <c r="A16" s="90"/>
      <c r="B16" s="58" t="s">
        <v>174</v>
      </c>
      <c r="C16" s="94">
        <v>50</v>
      </c>
      <c r="D16" s="94">
        <v>1.36</v>
      </c>
      <c r="E16" s="94">
        <v>0</v>
      </c>
      <c r="F16" s="94">
        <v>3.69</v>
      </c>
      <c r="G16" s="94">
        <v>20.09</v>
      </c>
      <c r="H16" s="94">
        <v>0</v>
      </c>
      <c r="I16" s="214" t="s">
        <v>186</v>
      </c>
    </row>
    <row r="17" spans="1:9" ht="25.5" customHeight="1" x14ac:dyDescent="0.25">
      <c r="A17" s="52"/>
      <c r="B17" s="70" t="s">
        <v>178</v>
      </c>
      <c r="C17" s="99">
        <v>180</v>
      </c>
      <c r="D17" s="94">
        <v>1</v>
      </c>
      <c r="E17" s="94">
        <v>0.05</v>
      </c>
      <c r="F17" s="94">
        <v>27.5</v>
      </c>
      <c r="G17" s="94">
        <v>110</v>
      </c>
      <c r="H17" s="94">
        <v>0.72</v>
      </c>
      <c r="I17" s="214" t="s">
        <v>143</v>
      </c>
    </row>
    <row r="18" spans="1:9" x14ac:dyDescent="0.25">
      <c r="A18" s="50"/>
      <c r="B18" s="52" t="s">
        <v>17</v>
      </c>
      <c r="C18" s="99">
        <v>50</v>
      </c>
      <c r="D18" s="91">
        <v>3.98</v>
      </c>
      <c r="E18" s="91">
        <v>0.72</v>
      </c>
      <c r="F18" s="91">
        <v>20.02</v>
      </c>
      <c r="G18" s="91">
        <v>102.2</v>
      </c>
      <c r="H18" s="91">
        <v>0</v>
      </c>
      <c r="I18" s="16"/>
    </row>
    <row r="19" spans="1:9" s="177" customFormat="1" ht="16.5" customHeight="1" x14ac:dyDescent="0.25">
      <c r="A19" s="170" t="s">
        <v>18</v>
      </c>
      <c r="B19" s="170"/>
      <c r="C19" s="176">
        <f t="shared" ref="C19:H19" si="2">SUM(C13:C18)</f>
        <v>690</v>
      </c>
      <c r="D19" s="176">
        <f t="shared" si="2"/>
        <v>27.250000000000004</v>
      </c>
      <c r="E19" s="176">
        <f t="shared" si="2"/>
        <v>16.690000000000001</v>
      </c>
      <c r="F19" s="176">
        <f t="shared" si="2"/>
        <v>119.00999999999999</v>
      </c>
      <c r="G19" s="176">
        <f t="shared" si="2"/>
        <v>714.6400000000001</v>
      </c>
      <c r="H19" s="176">
        <f t="shared" si="2"/>
        <v>15.89</v>
      </c>
      <c r="I19" s="172"/>
    </row>
    <row r="20" spans="1:9" ht="20.25" customHeight="1" x14ac:dyDescent="0.25">
      <c r="A20" s="51" t="s">
        <v>20</v>
      </c>
      <c r="B20" s="50"/>
      <c r="C20" s="10"/>
      <c r="D20" s="10"/>
      <c r="E20" s="10"/>
      <c r="F20" s="10"/>
      <c r="G20" s="10"/>
      <c r="H20" s="10"/>
      <c r="I20" s="16"/>
    </row>
    <row r="21" spans="1:9" ht="31.5" x14ac:dyDescent="0.25">
      <c r="A21" s="52"/>
      <c r="B21" s="52" t="s">
        <v>101</v>
      </c>
      <c r="C21" s="94">
        <v>150</v>
      </c>
      <c r="D21" s="94">
        <v>4.0999999999999996</v>
      </c>
      <c r="E21" s="94">
        <v>4.2</v>
      </c>
      <c r="F21" s="94">
        <v>10</v>
      </c>
      <c r="G21" s="94">
        <v>96</v>
      </c>
      <c r="H21" s="94">
        <v>0.42</v>
      </c>
      <c r="I21" s="95" t="s">
        <v>19</v>
      </c>
    </row>
    <row r="22" spans="1:9" x14ac:dyDescent="0.25">
      <c r="A22" s="90"/>
      <c r="B22" s="140" t="s">
        <v>67</v>
      </c>
      <c r="C22" s="91">
        <v>30</v>
      </c>
      <c r="D22" s="91">
        <v>1.98</v>
      </c>
      <c r="E22" s="91">
        <v>0.5</v>
      </c>
      <c r="F22" s="91">
        <v>24.16</v>
      </c>
      <c r="G22" s="91">
        <v>119.46</v>
      </c>
      <c r="H22" s="94"/>
      <c r="I22" s="95"/>
    </row>
    <row r="23" spans="1:9" ht="45" x14ac:dyDescent="0.25">
      <c r="A23" s="50"/>
      <c r="B23" s="52" t="s">
        <v>22</v>
      </c>
      <c r="C23" s="10">
        <v>100</v>
      </c>
      <c r="D23" s="94">
        <v>0.5</v>
      </c>
      <c r="E23" s="94">
        <v>0.1</v>
      </c>
      <c r="F23" s="94">
        <v>10.1</v>
      </c>
      <c r="G23" s="94">
        <v>52.84</v>
      </c>
      <c r="H23" s="94">
        <v>2</v>
      </c>
      <c r="I23" s="117" t="s">
        <v>107</v>
      </c>
    </row>
    <row r="24" spans="1:9" s="177" customFormat="1" x14ac:dyDescent="0.25">
      <c r="A24" s="170" t="s">
        <v>21</v>
      </c>
      <c r="B24" s="170"/>
      <c r="C24" s="176">
        <f t="shared" ref="C24:H24" si="3">SUM(C21:C23)</f>
        <v>280</v>
      </c>
      <c r="D24" s="176">
        <f t="shared" si="3"/>
        <v>6.58</v>
      </c>
      <c r="E24" s="176">
        <f t="shared" si="3"/>
        <v>4.8</v>
      </c>
      <c r="F24" s="176">
        <f t="shared" si="3"/>
        <v>44.26</v>
      </c>
      <c r="G24" s="176">
        <f t="shared" si="3"/>
        <v>268.29999999999995</v>
      </c>
      <c r="H24" s="176">
        <f t="shared" si="3"/>
        <v>2.42</v>
      </c>
      <c r="I24" s="172"/>
    </row>
    <row r="25" spans="1:9" ht="23.25" customHeight="1" x14ac:dyDescent="0.25">
      <c r="A25" s="69" t="s">
        <v>23</v>
      </c>
      <c r="B25" s="50"/>
      <c r="C25" s="80"/>
      <c r="D25" s="10"/>
      <c r="E25" s="10"/>
      <c r="F25" s="56"/>
      <c r="G25" s="10"/>
      <c r="H25" s="10"/>
      <c r="I25" s="16"/>
    </row>
    <row r="26" spans="1:9" s="29" customFormat="1" ht="34.5" x14ac:dyDescent="0.25">
      <c r="A26" s="52"/>
      <c r="B26" s="9" t="s">
        <v>154</v>
      </c>
      <c r="C26" s="99">
        <v>200</v>
      </c>
      <c r="D26" s="99">
        <v>27.28</v>
      </c>
      <c r="E26" s="99">
        <v>18.88</v>
      </c>
      <c r="F26" s="105">
        <v>27.73</v>
      </c>
      <c r="G26" s="99">
        <v>420.61</v>
      </c>
      <c r="H26" s="99">
        <v>0</v>
      </c>
      <c r="I26" s="168" t="s">
        <v>155</v>
      </c>
    </row>
    <row r="27" spans="1:9" s="29" customFormat="1" ht="56.25" x14ac:dyDescent="0.25">
      <c r="A27" s="52"/>
      <c r="B27" s="26" t="s">
        <v>184</v>
      </c>
      <c r="C27" s="99">
        <v>30</v>
      </c>
      <c r="D27" s="99">
        <v>2.16</v>
      </c>
      <c r="E27" s="99">
        <v>2.5499999999999998</v>
      </c>
      <c r="F27" s="99">
        <v>16.8</v>
      </c>
      <c r="G27" s="99">
        <v>99</v>
      </c>
      <c r="H27" s="99">
        <v>0.3</v>
      </c>
      <c r="I27" s="223" t="s">
        <v>199</v>
      </c>
    </row>
    <row r="28" spans="1:9" s="29" customFormat="1" ht="20.25" customHeight="1" x14ac:dyDescent="0.25">
      <c r="A28" s="52"/>
      <c r="B28" s="111" t="s">
        <v>104</v>
      </c>
      <c r="C28" s="137">
        <v>180</v>
      </c>
      <c r="D28" s="21">
        <v>0.18</v>
      </c>
      <c r="E28" s="21">
        <v>0.09</v>
      </c>
      <c r="F28" s="21">
        <v>15.48</v>
      </c>
      <c r="G28" s="21">
        <v>61.2</v>
      </c>
      <c r="H28" s="21">
        <v>4.5</v>
      </c>
      <c r="I28" s="138" t="s">
        <v>19</v>
      </c>
    </row>
    <row r="29" spans="1:9" s="29" customFormat="1" x14ac:dyDescent="0.25">
      <c r="A29" s="52"/>
      <c r="B29" s="90" t="s">
        <v>47</v>
      </c>
      <c r="C29" s="94">
        <v>40</v>
      </c>
      <c r="D29" s="112">
        <v>2.96</v>
      </c>
      <c r="E29" s="112">
        <v>3.76</v>
      </c>
      <c r="F29" s="112">
        <v>29.2</v>
      </c>
      <c r="G29" s="112">
        <v>163</v>
      </c>
      <c r="H29" s="112">
        <v>0</v>
      </c>
      <c r="I29" s="16"/>
    </row>
    <row r="30" spans="1:9" s="177" customFormat="1" x14ac:dyDescent="0.25">
      <c r="A30" s="170" t="s">
        <v>24</v>
      </c>
      <c r="B30" s="171"/>
      <c r="C30" s="176">
        <f t="shared" ref="C30:H30" si="4">SUM(C26:C29)</f>
        <v>450</v>
      </c>
      <c r="D30" s="176">
        <f t="shared" si="4"/>
        <v>32.58</v>
      </c>
      <c r="E30" s="176">
        <f t="shared" si="4"/>
        <v>25.28</v>
      </c>
      <c r="F30" s="176">
        <f t="shared" si="4"/>
        <v>89.210000000000008</v>
      </c>
      <c r="G30" s="176">
        <f t="shared" si="4"/>
        <v>743.81000000000006</v>
      </c>
      <c r="H30" s="176">
        <f t="shared" si="4"/>
        <v>4.8</v>
      </c>
      <c r="I30" s="172"/>
    </row>
    <row r="31" spans="1:9" s="29" customFormat="1" ht="28.15" customHeight="1" x14ac:dyDescent="0.25">
      <c r="A31" s="101" t="s">
        <v>48</v>
      </c>
      <c r="B31" s="9"/>
      <c r="C31" s="102">
        <f>C8+C11+C19+C24+C30</f>
        <v>1965</v>
      </c>
      <c r="D31" s="102">
        <f t="shared" ref="D31:H31" si="5">D8+D11+D19+D24+D30</f>
        <v>81.16</v>
      </c>
      <c r="E31" s="102">
        <f t="shared" si="5"/>
        <v>68.570000000000007</v>
      </c>
      <c r="F31" s="102">
        <f t="shared" si="5"/>
        <v>320.60599999999999</v>
      </c>
      <c r="G31" s="102">
        <f t="shared" si="5"/>
        <v>2238.2139999999999</v>
      </c>
      <c r="H31" s="102">
        <f t="shared" si="5"/>
        <v>25.936000000000003</v>
      </c>
      <c r="I31" s="100"/>
    </row>
    <row r="32" spans="1:9" s="29" customFormat="1" x14ac:dyDescent="0.25">
      <c r="A32" s="55"/>
      <c r="B32" s="34"/>
      <c r="C32" s="35"/>
      <c r="D32" s="35"/>
      <c r="E32" s="35"/>
      <c r="F32" s="35"/>
      <c r="G32" s="35"/>
      <c r="H32" s="35"/>
      <c r="I32" s="36"/>
    </row>
  </sheetData>
  <mergeCells count="7">
    <mergeCell ref="A1:A2"/>
    <mergeCell ref="H1:H2"/>
    <mergeCell ref="I1:I2"/>
    <mergeCell ref="B1:B2"/>
    <mergeCell ref="C1:C2"/>
    <mergeCell ref="D1:F1"/>
    <mergeCell ref="G1:G2"/>
  </mergeCells>
  <pageMargins left="0.70866141732283472" right="0.70866141732283472" top="0.78740157480314965" bottom="0.78740157480314965" header="0.31496062992125984" footer="0.31496062992125984"/>
  <pageSetup paperSize="9" scale="68" fitToWidth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WhiteSpace="0" view="pageLayout" topLeftCell="A19" zoomScaleNormal="100" zoomScaleSheetLayoutView="100" workbookViewId="0">
      <selection activeCell="C29" sqref="C29:H29"/>
    </sheetView>
  </sheetViews>
  <sheetFormatPr defaultColWidth="8.85546875" defaultRowHeight="15.75" x14ac:dyDescent="0.25"/>
  <cols>
    <col min="1" max="1" width="20.140625" style="55" customWidth="1"/>
    <col min="2" max="2" width="31.140625" style="22" customWidth="1"/>
    <col min="3" max="3" width="13" style="22" customWidth="1"/>
    <col min="4" max="4" width="12.42578125" style="22" customWidth="1"/>
    <col min="5" max="5" width="10.5703125" style="22" customWidth="1"/>
    <col min="6" max="6" width="10.28515625" style="22" customWidth="1"/>
    <col min="7" max="7" width="12.5703125" style="22" customWidth="1"/>
    <col min="8" max="8" width="12.28515625" style="22" customWidth="1"/>
    <col min="9" max="9" width="35.5703125" style="22" customWidth="1"/>
    <col min="10" max="10" width="8.85546875" style="55"/>
    <col min="11" max="16384" width="8.85546875" style="22"/>
  </cols>
  <sheetData>
    <row r="1" spans="1:10" ht="15.75" customHeight="1" x14ac:dyDescent="0.25">
      <c r="A1" s="225" t="s">
        <v>0</v>
      </c>
      <c r="B1" s="230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30" t="s">
        <v>4</v>
      </c>
      <c r="I1" s="230" t="s">
        <v>45</v>
      </c>
    </row>
    <row r="2" spans="1:10" x14ac:dyDescent="0.25">
      <c r="A2" s="226"/>
      <c r="B2" s="231"/>
      <c r="C2" s="231"/>
      <c r="D2" s="2" t="s">
        <v>11</v>
      </c>
      <c r="E2" s="2" t="s">
        <v>12</v>
      </c>
      <c r="F2" s="23" t="s">
        <v>13</v>
      </c>
      <c r="G2" s="231"/>
      <c r="H2" s="231"/>
      <c r="I2" s="231"/>
    </row>
    <row r="3" spans="1:10" x14ac:dyDescent="0.25">
      <c r="A3" s="115" t="s">
        <v>94</v>
      </c>
      <c r="B3" s="21"/>
      <c r="C3" s="25"/>
      <c r="D3" s="25"/>
      <c r="E3" s="25"/>
      <c r="F3" s="6"/>
      <c r="G3" s="6"/>
      <c r="H3" s="6"/>
      <c r="I3" s="3"/>
    </row>
    <row r="4" spans="1:10" x14ac:dyDescent="0.25">
      <c r="A4" s="67" t="s">
        <v>6</v>
      </c>
      <c r="B4" s="21"/>
      <c r="C4" s="25"/>
      <c r="D4" s="25"/>
      <c r="E4" s="25"/>
      <c r="F4" s="6"/>
      <c r="G4" s="6"/>
      <c r="H4" s="6"/>
      <c r="I4" s="3"/>
    </row>
    <row r="5" spans="1:10" ht="31.5" x14ac:dyDescent="0.25">
      <c r="A5" s="68"/>
      <c r="B5" s="140" t="s">
        <v>168</v>
      </c>
      <c r="C5" s="141">
        <v>200</v>
      </c>
      <c r="D5" s="141">
        <v>6.7</v>
      </c>
      <c r="E5" s="141">
        <v>8.4</v>
      </c>
      <c r="F5" s="141">
        <v>33.6</v>
      </c>
      <c r="G5" s="141">
        <v>236.6</v>
      </c>
      <c r="H5" s="141">
        <v>0.68</v>
      </c>
      <c r="I5" s="142" t="s">
        <v>34</v>
      </c>
    </row>
    <row r="6" spans="1:10" ht="30" x14ac:dyDescent="0.25">
      <c r="A6" s="68"/>
      <c r="B6" s="140" t="s">
        <v>31</v>
      </c>
      <c r="C6" s="98">
        <v>200</v>
      </c>
      <c r="D6" s="98">
        <v>6.3</v>
      </c>
      <c r="E6" s="91">
        <v>6.6</v>
      </c>
      <c r="F6" s="91">
        <v>18.399999999999999</v>
      </c>
      <c r="G6" s="91">
        <v>156</v>
      </c>
      <c r="H6" s="94">
        <v>0.54</v>
      </c>
      <c r="I6" s="49" t="s">
        <v>120</v>
      </c>
    </row>
    <row r="7" spans="1:10" ht="31.5" x14ac:dyDescent="0.25">
      <c r="A7" s="68"/>
      <c r="B7" s="26" t="s">
        <v>146</v>
      </c>
      <c r="C7" s="99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10" s="177" customFormat="1" x14ac:dyDescent="0.25">
      <c r="A8" s="198" t="s">
        <v>15</v>
      </c>
      <c r="B8" s="195"/>
      <c r="C8" s="176">
        <f>SUM(C5:C7)</f>
        <v>445</v>
      </c>
      <c r="D8" s="176">
        <f t="shared" ref="D8:H8" si="0">SUM(D5:D7)</f>
        <v>20.2</v>
      </c>
      <c r="E8" s="176">
        <f t="shared" si="0"/>
        <v>26.4</v>
      </c>
      <c r="F8" s="176">
        <f t="shared" si="0"/>
        <v>71.400000000000006</v>
      </c>
      <c r="G8" s="176">
        <f t="shared" si="0"/>
        <v>586.6</v>
      </c>
      <c r="H8" s="176">
        <f t="shared" si="0"/>
        <v>1.2200000000000002</v>
      </c>
      <c r="I8" s="217"/>
    </row>
    <row r="9" spans="1:10" x14ac:dyDescent="0.25">
      <c r="A9" s="67" t="s">
        <v>14</v>
      </c>
      <c r="B9" s="140"/>
      <c r="C9" s="145"/>
      <c r="D9" s="141"/>
      <c r="E9" s="141"/>
      <c r="F9" s="146"/>
      <c r="G9" s="141"/>
      <c r="H9" s="141"/>
      <c r="I9" s="142"/>
    </row>
    <row r="10" spans="1:10" ht="34.5" customHeight="1" x14ac:dyDescent="0.25">
      <c r="A10" s="68"/>
      <c r="B10" s="140" t="s">
        <v>89</v>
      </c>
      <c r="C10" s="141">
        <v>100</v>
      </c>
      <c r="D10" s="141">
        <v>0.5</v>
      </c>
      <c r="E10" s="141">
        <v>0.1</v>
      </c>
      <c r="F10" s="141">
        <v>10.1</v>
      </c>
      <c r="G10" s="141">
        <v>52.84</v>
      </c>
      <c r="H10" s="141">
        <v>2</v>
      </c>
      <c r="I10" s="147" t="s">
        <v>131</v>
      </c>
    </row>
    <row r="11" spans="1:10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52.84</v>
      </c>
      <c r="H11" s="176">
        <f t="shared" si="1"/>
        <v>2</v>
      </c>
      <c r="I11" s="172"/>
    </row>
    <row r="12" spans="1:10" x14ac:dyDescent="0.25">
      <c r="A12" s="51" t="s">
        <v>16</v>
      </c>
      <c r="B12" s="140"/>
      <c r="C12" s="141"/>
      <c r="D12" s="141"/>
      <c r="E12" s="141"/>
      <c r="F12" s="141"/>
      <c r="G12" s="141"/>
      <c r="H12" s="141"/>
      <c r="I12" s="142"/>
    </row>
    <row r="13" spans="1:10" s="55" customFormat="1" ht="37.5" customHeight="1" x14ac:dyDescent="0.25">
      <c r="A13" s="52"/>
      <c r="B13" s="111" t="s">
        <v>137</v>
      </c>
      <c r="C13" s="112">
        <v>200</v>
      </c>
      <c r="D13" s="112">
        <v>7.24</v>
      </c>
      <c r="E13" s="112">
        <v>6.72</v>
      </c>
      <c r="F13" s="112">
        <v>12.75</v>
      </c>
      <c r="G13" s="112">
        <v>137</v>
      </c>
      <c r="H13" s="112">
        <v>4.6500000000000004</v>
      </c>
      <c r="I13" s="113" t="s">
        <v>132</v>
      </c>
    </row>
    <row r="14" spans="1:10" s="59" customFormat="1" ht="31.5" x14ac:dyDescent="0.25">
      <c r="A14" s="52"/>
      <c r="B14" s="143" t="s">
        <v>160</v>
      </c>
      <c r="C14" s="118">
        <v>200</v>
      </c>
      <c r="D14" s="118">
        <v>19.62</v>
      </c>
      <c r="E14" s="118">
        <v>14.67</v>
      </c>
      <c r="F14" s="118">
        <v>23.5</v>
      </c>
      <c r="G14" s="118">
        <v>354.3</v>
      </c>
      <c r="H14" s="118">
        <v>2.4700000000000002</v>
      </c>
      <c r="I14" s="144" t="s">
        <v>50</v>
      </c>
      <c r="J14" s="55"/>
    </row>
    <row r="15" spans="1:10" s="55" customFormat="1" x14ac:dyDescent="0.25">
      <c r="A15" s="52"/>
      <c r="B15" s="111" t="s">
        <v>156</v>
      </c>
      <c r="C15" s="112">
        <v>30</v>
      </c>
      <c r="D15" s="112">
        <v>0.65</v>
      </c>
      <c r="E15" s="112">
        <v>4.6900000000000004</v>
      </c>
      <c r="F15" s="112">
        <v>2.5</v>
      </c>
      <c r="G15" s="112">
        <v>6.6</v>
      </c>
      <c r="H15" s="112">
        <v>0</v>
      </c>
      <c r="I15" s="113" t="s">
        <v>50</v>
      </c>
    </row>
    <row r="16" spans="1:10" s="29" customFormat="1" ht="31.5" customHeight="1" x14ac:dyDescent="0.25">
      <c r="A16" s="52"/>
      <c r="B16" s="209" t="s">
        <v>179</v>
      </c>
      <c r="C16" s="118">
        <v>180</v>
      </c>
      <c r="D16" s="118">
        <v>0.45</v>
      </c>
      <c r="E16" s="118">
        <v>0</v>
      </c>
      <c r="F16" s="118">
        <v>17.55</v>
      </c>
      <c r="G16" s="118">
        <v>64.08</v>
      </c>
      <c r="H16" s="118">
        <v>0.28000000000000003</v>
      </c>
      <c r="I16" s="113" t="s">
        <v>28</v>
      </c>
      <c r="J16" s="55"/>
    </row>
    <row r="17" spans="1:10" x14ac:dyDescent="0.25">
      <c r="A17" s="52"/>
      <c r="B17" s="140" t="s">
        <v>17</v>
      </c>
      <c r="C17" s="141">
        <v>50</v>
      </c>
      <c r="D17" s="141">
        <v>2.2599999999999998</v>
      </c>
      <c r="E17" s="141">
        <v>0.48</v>
      </c>
      <c r="F17" s="141">
        <v>3.03</v>
      </c>
      <c r="G17" s="141">
        <v>71.7</v>
      </c>
      <c r="H17" s="141">
        <v>0</v>
      </c>
      <c r="I17" s="142"/>
    </row>
    <row r="18" spans="1:10" s="177" customFormat="1" ht="19.5" customHeight="1" x14ac:dyDescent="0.25">
      <c r="A18" s="170" t="s">
        <v>18</v>
      </c>
      <c r="B18" s="192"/>
      <c r="C18" s="193">
        <f t="shared" ref="C18:H18" si="2">SUM(C13:C17)</f>
        <v>660</v>
      </c>
      <c r="D18" s="193">
        <f t="shared" si="2"/>
        <v>30.22</v>
      </c>
      <c r="E18" s="193">
        <f t="shared" si="2"/>
        <v>26.560000000000002</v>
      </c>
      <c r="F18" s="193">
        <f t="shared" si="2"/>
        <v>59.33</v>
      </c>
      <c r="G18" s="193">
        <f t="shared" si="2"/>
        <v>633.68000000000006</v>
      </c>
      <c r="H18" s="193">
        <f t="shared" si="2"/>
        <v>7.4000000000000012</v>
      </c>
      <c r="I18" s="194"/>
    </row>
    <row r="19" spans="1:10" s="29" customFormat="1" x14ac:dyDescent="0.25">
      <c r="A19" s="51" t="s">
        <v>20</v>
      </c>
      <c r="B19" s="148"/>
      <c r="C19" s="44"/>
      <c r="D19" s="44"/>
      <c r="E19" s="44"/>
      <c r="F19" s="44"/>
      <c r="G19" s="44"/>
      <c r="H19" s="44"/>
      <c r="I19" s="144"/>
      <c r="J19" s="55"/>
    </row>
    <row r="20" spans="1:10" s="29" customFormat="1" ht="31.5" x14ac:dyDescent="0.25">
      <c r="A20" s="52"/>
      <c r="B20" s="111" t="s">
        <v>26</v>
      </c>
      <c r="C20" s="118">
        <v>200</v>
      </c>
      <c r="D20" s="118">
        <v>0.1</v>
      </c>
      <c r="E20" s="118">
        <v>0</v>
      </c>
      <c r="F20" s="118">
        <v>18.899999999999999</v>
      </c>
      <c r="G20" s="118">
        <v>73</v>
      </c>
      <c r="H20" s="118">
        <v>2.33</v>
      </c>
      <c r="I20" s="144" t="s">
        <v>133</v>
      </c>
      <c r="J20" s="55"/>
    </row>
    <row r="21" spans="1:10" s="55" customFormat="1" x14ac:dyDescent="0.25">
      <c r="A21" s="50"/>
      <c r="B21" s="111" t="s">
        <v>68</v>
      </c>
      <c r="C21" s="112">
        <v>50</v>
      </c>
      <c r="D21" s="112">
        <v>1.54</v>
      </c>
      <c r="E21" s="112">
        <v>2.73</v>
      </c>
      <c r="F21" s="112">
        <v>14.56</v>
      </c>
      <c r="G21" s="112">
        <v>88.9</v>
      </c>
      <c r="H21" s="112">
        <v>0</v>
      </c>
      <c r="I21" s="113"/>
    </row>
    <row r="22" spans="1:10" s="177" customFormat="1" x14ac:dyDescent="0.25">
      <c r="A22" s="170" t="s">
        <v>21</v>
      </c>
      <c r="B22" s="192"/>
      <c r="C22" s="193">
        <f t="shared" ref="C22:H22" si="3">SUM(C20:C21)</f>
        <v>250</v>
      </c>
      <c r="D22" s="193">
        <f t="shared" si="3"/>
        <v>1.6400000000000001</v>
      </c>
      <c r="E22" s="193">
        <f t="shared" si="3"/>
        <v>2.73</v>
      </c>
      <c r="F22" s="193">
        <f t="shared" si="3"/>
        <v>33.46</v>
      </c>
      <c r="G22" s="193">
        <f t="shared" si="3"/>
        <v>161.9</v>
      </c>
      <c r="H22" s="193">
        <f t="shared" si="3"/>
        <v>2.33</v>
      </c>
      <c r="I22" s="194"/>
    </row>
    <row r="23" spans="1:10" s="29" customFormat="1" x14ac:dyDescent="0.25">
      <c r="A23" s="69" t="s">
        <v>23</v>
      </c>
      <c r="B23" s="148"/>
      <c r="C23" s="44"/>
      <c r="D23" s="44"/>
      <c r="E23" s="44"/>
      <c r="F23" s="44"/>
      <c r="G23" s="44"/>
      <c r="H23" s="44"/>
      <c r="I23" s="144"/>
      <c r="J23" s="55"/>
    </row>
    <row r="24" spans="1:10" s="72" customFormat="1" ht="34.5" x14ac:dyDescent="0.25">
      <c r="A24" s="58"/>
      <c r="B24" s="207" t="s">
        <v>185</v>
      </c>
      <c r="C24" s="112">
        <v>80</v>
      </c>
      <c r="D24" s="112">
        <v>0.93</v>
      </c>
      <c r="E24" s="112">
        <v>5.66</v>
      </c>
      <c r="F24" s="112">
        <v>9.9700000000000006</v>
      </c>
      <c r="G24" s="112">
        <v>93.01</v>
      </c>
      <c r="H24" s="112">
        <v>0.05</v>
      </c>
      <c r="I24" s="149" t="s">
        <v>134</v>
      </c>
    </row>
    <row r="25" spans="1:10" s="29" customFormat="1" ht="34.5" x14ac:dyDescent="0.25">
      <c r="A25" s="52"/>
      <c r="B25" s="143" t="s">
        <v>69</v>
      </c>
      <c r="C25" s="118">
        <v>130</v>
      </c>
      <c r="D25" s="112">
        <v>11.25</v>
      </c>
      <c r="E25" s="112">
        <v>12.05</v>
      </c>
      <c r="F25" s="112">
        <v>81.36</v>
      </c>
      <c r="G25" s="112">
        <v>477.63</v>
      </c>
      <c r="H25" s="112">
        <v>0.06</v>
      </c>
      <c r="I25" s="149" t="s">
        <v>134</v>
      </c>
      <c r="J25" s="55"/>
    </row>
    <row r="26" spans="1:10" s="29" customFormat="1" ht="30" x14ac:dyDescent="0.25">
      <c r="A26" s="52"/>
      <c r="B26" s="208" t="s">
        <v>101</v>
      </c>
      <c r="C26" s="141">
        <v>150</v>
      </c>
      <c r="D26" s="141">
        <v>4.0999999999999996</v>
      </c>
      <c r="E26" s="141">
        <v>4.2</v>
      </c>
      <c r="F26" s="141">
        <v>10</v>
      </c>
      <c r="G26" s="141">
        <v>96</v>
      </c>
      <c r="H26" s="141">
        <v>0.42</v>
      </c>
      <c r="I26" s="113" t="s">
        <v>19</v>
      </c>
      <c r="J26" s="55"/>
    </row>
    <row r="27" spans="1:10" s="72" customFormat="1" ht="21" customHeight="1" x14ac:dyDescent="0.25">
      <c r="A27" s="58"/>
      <c r="B27" s="111" t="s">
        <v>102</v>
      </c>
      <c r="C27" s="112">
        <v>100</v>
      </c>
      <c r="D27" s="112">
        <v>0.5</v>
      </c>
      <c r="E27" s="112">
        <v>0.1</v>
      </c>
      <c r="F27" s="112">
        <v>10.1</v>
      </c>
      <c r="G27" s="112">
        <v>52.84</v>
      </c>
      <c r="H27" s="112">
        <v>2</v>
      </c>
      <c r="I27" s="210" t="s">
        <v>139</v>
      </c>
    </row>
    <row r="28" spans="1:10" s="177" customFormat="1" x14ac:dyDescent="0.25">
      <c r="A28" s="170" t="s">
        <v>24</v>
      </c>
      <c r="B28" s="192"/>
      <c r="C28" s="193">
        <f t="shared" ref="C28:H28" si="4">SUM(C24:C27)</f>
        <v>460</v>
      </c>
      <c r="D28" s="193">
        <f t="shared" si="4"/>
        <v>16.78</v>
      </c>
      <c r="E28" s="193">
        <f t="shared" si="4"/>
        <v>22.01</v>
      </c>
      <c r="F28" s="193">
        <f t="shared" si="4"/>
        <v>111.42999999999999</v>
      </c>
      <c r="G28" s="193">
        <f t="shared" si="4"/>
        <v>719.48</v>
      </c>
      <c r="H28" s="193">
        <f t="shared" si="4"/>
        <v>2.5300000000000002</v>
      </c>
      <c r="I28" s="194"/>
    </row>
    <row r="29" spans="1:10" s="29" customFormat="1" x14ac:dyDescent="0.25">
      <c r="A29" s="50" t="s">
        <v>51</v>
      </c>
      <c r="B29" s="150"/>
      <c r="C29" s="44">
        <f>C8+C11+C18+C22+C28</f>
        <v>1915</v>
      </c>
      <c r="D29" s="44">
        <f t="shared" ref="D29:H29" si="5">D8+D11+D18+D22+D28</f>
        <v>69.34</v>
      </c>
      <c r="E29" s="44">
        <f t="shared" si="5"/>
        <v>77.8</v>
      </c>
      <c r="F29" s="44">
        <f t="shared" si="5"/>
        <v>285.71999999999997</v>
      </c>
      <c r="G29" s="44">
        <f t="shared" si="5"/>
        <v>2154.5</v>
      </c>
      <c r="H29" s="44">
        <f t="shared" si="5"/>
        <v>15.48</v>
      </c>
      <c r="I29" s="144"/>
      <c r="J29" s="55"/>
    </row>
  </sheetData>
  <mergeCells count="7">
    <mergeCell ref="A1:A2"/>
    <mergeCell ref="H1:H2"/>
    <mergeCell ref="I1:I2"/>
    <mergeCell ref="B1:B2"/>
    <mergeCell ref="C1:C2"/>
    <mergeCell ref="D1:F1"/>
    <mergeCell ref="G1:G2"/>
  </mergeCells>
  <pageMargins left="0.70866141732283472" right="0.70866141732283472" top="0.78740157480314965" bottom="0.78740157480314965" header="0.31496062992125984" footer="0.31496062992125984"/>
  <pageSetup paperSize="9" scale="76" fitToWidth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WhiteSpace="0" view="pageLayout" topLeftCell="A22" zoomScaleNormal="100" zoomScaleSheetLayoutView="90" workbookViewId="0">
      <selection activeCell="C29" sqref="C29"/>
    </sheetView>
  </sheetViews>
  <sheetFormatPr defaultColWidth="8.85546875" defaultRowHeight="15.75" x14ac:dyDescent="0.25"/>
  <cols>
    <col min="1" max="1" width="20.140625" style="22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ht="15.75" customHeight="1" x14ac:dyDescent="0.25">
      <c r="A1" s="230" t="s">
        <v>0</v>
      </c>
      <c r="B1" s="230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30" t="s">
        <v>4</v>
      </c>
      <c r="I1" s="230" t="s">
        <v>45</v>
      </c>
    </row>
    <row r="2" spans="1:9" ht="15.75" customHeight="1" x14ac:dyDescent="0.25">
      <c r="A2" s="231"/>
      <c r="B2" s="231"/>
      <c r="C2" s="231"/>
      <c r="D2" s="2" t="s">
        <v>11</v>
      </c>
      <c r="E2" s="2" t="s">
        <v>12</v>
      </c>
      <c r="F2" s="23" t="s">
        <v>13</v>
      </c>
      <c r="G2" s="231"/>
      <c r="H2" s="231"/>
      <c r="I2" s="231"/>
    </row>
    <row r="3" spans="1:9" x14ac:dyDescent="0.25">
      <c r="A3" s="115" t="s">
        <v>95</v>
      </c>
      <c r="B3" s="1"/>
      <c r="C3" s="25"/>
      <c r="D3" s="25"/>
      <c r="E3" s="25"/>
      <c r="F3" s="6"/>
      <c r="G3" s="6"/>
      <c r="H3" s="6"/>
      <c r="I3" s="3"/>
    </row>
    <row r="4" spans="1:9" x14ac:dyDescent="0.25">
      <c r="A4" s="11" t="s">
        <v>6</v>
      </c>
      <c r="B4" s="1"/>
      <c r="C4" s="25"/>
      <c r="D4" s="25"/>
      <c r="E4" s="25"/>
      <c r="F4" s="6"/>
      <c r="G4" s="6"/>
      <c r="H4" s="6"/>
      <c r="I4" s="3"/>
    </row>
    <row r="5" spans="1:9" x14ac:dyDescent="0.25">
      <c r="A5" s="1"/>
      <c r="B5" s="7" t="s">
        <v>36</v>
      </c>
      <c r="C5" s="5">
        <v>200</v>
      </c>
      <c r="D5" s="5">
        <v>7.7</v>
      </c>
      <c r="E5" s="5">
        <v>10</v>
      </c>
      <c r="F5" s="5">
        <v>43.9</v>
      </c>
      <c r="G5" s="5">
        <v>298.92</v>
      </c>
      <c r="H5" s="5">
        <v>1.8</v>
      </c>
      <c r="I5" s="17" t="s">
        <v>34</v>
      </c>
    </row>
    <row r="6" spans="1:9" ht="38.25" customHeight="1" x14ac:dyDescent="0.25">
      <c r="A6" s="1"/>
      <c r="B6" s="7" t="s">
        <v>169</v>
      </c>
      <c r="C6" s="98">
        <v>200</v>
      </c>
      <c r="D6" s="98">
        <v>3.9</v>
      </c>
      <c r="E6" s="91">
        <v>4.5</v>
      </c>
      <c r="F6" s="91">
        <v>27.6</v>
      </c>
      <c r="G6" s="91">
        <v>198</v>
      </c>
      <c r="H6" s="91">
        <v>0.08</v>
      </c>
      <c r="I6" s="109" t="s">
        <v>127</v>
      </c>
    </row>
    <row r="7" spans="1:9" ht="25.5" x14ac:dyDescent="0.25">
      <c r="A7" s="1"/>
      <c r="B7" s="15" t="s">
        <v>147</v>
      </c>
      <c r="C7" s="94">
        <v>40</v>
      </c>
      <c r="D7" s="91">
        <v>5</v>
      </c>
      <c r="E7" s="91">
        <v>8.6</v>
      </c>
      <c r="F7" s="91">
        <v>14.6</v>
      </c>
      <c r="G7" s="91">
        <v>146</v>
      </c>
      <c r="H7" s="94">
        <v>0</v>
      </c>
      <c r="I7" s="75" t="s">
        <v>121</v>
      </c>
    </row>
    <row r="8" spans="1:9" s="177" customFormat="1" x14ac:dyDescent="0.25">
      <c r="A8" s="198" t="s">
        <v>15</v>
      </c>
      <c r="B8" s="195"/>
      <c r="C8" s="176">
        <f>SUM(C5:C7)</f>
        <v>440</v>
      </c>
      <c r="D8" s="176">
        <f t="shared" ref="D8:H8" si="0">SUM(D5:D7)</f>
        <v>16.600000000000001</v>
      </c>
      <c r="E8" s="176">
        <f t="shared" si="0"/>
        <v>23.1</v>
      </c>
      <c r="F8" s="176">
        <f t="shared" si="0"/>
        <v>86.1</v>
      </c>
      <c r="G8" s="176">
        <f t="shared" si="0"/>
        <v>642.92000000000007</v>
      </c>
      <c r="H8" s="176">
        <f t="shared" si="0"/>
        <v>1.8800000000000001</v>
      </c>
      <c r="I8" s="217"/>
    </row>
    <row r="9" spans="1:9" x14ac:dyDescent="0.25">
      <c r="A9" s="11" t="s">
        <v>14</v>
      </c>
      <c r="B9" s="7"/>
      <c r="C9" s="25"/>
      <c r="D9" s="5"/>
      <c r="E9" s="5"/>
      <c r="F9" s="6"/>
      <c r="G9" s="5"/>
      <c r="H9" s="5"/>
      <c r="I9" s="17"/>
    </row>
    <row r="10" spans="1:9" ht="31.5" x14ac:dyDescent="0.25">
      <c r="A10" s="1"/>
      <c r="B10" s="7" t="s">
        <v>89</v>
      </c>
      <c r="C10" s="5">
        <v>100</v>
      </c>
      <c r="D10" s="91">
        <v>0.5</v>
      </c>
      <c r="E10" s="91">
        <v>0.1</v>
      </c>
      <c r="F10" s="91">
        <v>10.1</v>
      </c>
      <c r="G10" s="91">
        <v>52.46</v>
      </c>
      <c r="H10" s="91">
        <v>0</v>
      </c>
      <c r="I10" s="17" t="s">
        <v>122</v>
      </c>
    </row>
    <row r="11" spans="1:9" s="177" customFormat="1" ht="19.5" customHeigh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52.46</v>
      </c>
      <c r="H11" s="176">
        <f t="shared" si="1"/>
        <v>0</v>
      </c>
      <c r="I11" s="172"/>
    </row>
    <row r="12" spans="1:9" x14ac:dyDescent="0.25">
      <c r="A12" s="12" t="s">
        <v>16</v>
      </c>
      <c r="B12" s="7"/>
      <c r="C12" s="5"/>
      <c r="D12" s="5"/>
      <c r="E12" s="5"/>
      <c r="F12" s="5"/>
      <c r="G12" s="5"/>
      <c r="H12" s="5"/>
      <c r="I12" s="17"/>
    </row>
    <row r="13" spans="1:9" ht="31.5" x14ac:dyDescent="0.25">
      <c r="A13" s="8"/>
      <c r="B13" s="26" t="s">
        <v>103</v>
      </c>
      <c r="C13" s="5">
        <v>200</v>
      </c>
      <c r="D13" s="5">
        <v>5.28</v>
      </c>
      <c r="E13" s="5">
        <v>6.51</v>
      </c>
      <c r="F13" s="5">
        <v>19.98</v>
      </c>
      <c r="G13" s="5">
        <v>131.4</v>
      </c>
      <c r="H13" s="5">
        <v>9.77</v>
      </c>
      <c r="I13" s="17" t="s">
        <v>40</v>
      </c>
    </row>
    <row r="14" spans="1:9" x14ac:dyDescent="0.25">
      <c r="A14" s="9"/>
      <c r="B14" s="8" t="s">
        <v>79</v>
      </c>
      <c r="C14" s="10">
        <v>80</v>
      </c>
      <c r="D14" s="5">
        <v>13.29</v>
      </c>
      <c r="E14" s="5">
        <v>9.76</v>
      </c>
      <c r="F14" s="5">
        <v>9.31</v>
      </c>
      <c r="G14" s="5">
        <v>176.31</v>
      </c>
      <c r="H14" s="5">
        <v>0.98</v>
      </c>
      <c r="I14" s="17" t="s">
        <v>27</v>
      </c>
    </row>
    <row r="15" spans="1:9" x14ac:dyDescent="0.25">
      <c r="A15" s="9"/>
      <c r="B15" s="15" t="s">
        <v>175</v>
      </c>
      <c r="C15" s="94">
        <v>50</v>
      </c>
      <c r="D15" s="94">
        <v>1.8</v>
      </c>
      <c r="E15" s="94">
        <v>5.0599999999999996</v>
      </c>
      <c r="F15" s="94">
        <v>1.73</v>
      </c>
      <c r="G15" s="94">
        <v>44.67</v>
      </c>
      <c r="H15" s="94">
        <v>2.25</v>
      </c>
      <c r="I15" s="95" t="s">
        <v>187</v>
      </c>
    </row>
    <row r="16" spans="1:9" s="29" customFormat="1" x14ac:dyDescent="0.25">
      <c r="A16" s="90"/>
      <c r="B16" s="8" t="s">
        <v>42</v>
      </c>
      <c r="C16" s="5">
        <v>150</v>
      </c>
      <c r="D16" s="91">
        <v>3.68</v>
      </c>
      <c r="E16" s="91">
        <v>5.4</v>
      </c>
      <c r="F16" s="91">
        <v>15.72</v>
      </c>
      <c r="G16" s="91">
        <v>147</v>
      </c>
      <c r="H16" s="5">
        <v>9.85</v>
      </c>
      <c r="I16" s="17" t="s">
        <v>46</v>
      </c>
    </row>
    <row r="17" spans="1:9" s="29" customFormat="1" x14ac:dyDescent="0.25">
      <c r="A17" s="9"/>
      <c r="B17" s="7" t="s">
        <v>141</v>
      </c>
      <c r="C17" s="5">
        <v>180</v>
      </c>
      <c r="D17" s="94">
        <v>0.9</v>
      </c>
      <c r="E17" s="94">
        <v>0.05</v>
      </c>
      <c r="F17" s="94">
        <v>24.75</v>
      </c>
      <c r="G17" s="94">
        <v>99</v>
      </c>
      <c r="H17" s="10">
        <v>0.28000000000000003</v>
      </c>
      <c r="I17" s="17" t="s">
        <v>56</v>
      </c>
    </row>
    <row r="18" spans="1:9" x14ac:dyDescent="0.25">
      <c r="A18" s="51"/>
      <c r="B18" s="7" t="s">
        <v>17</v>
      </c>
      <c r="C18" s="5">
        <v>50</v>
      </c>
      <c r="D18" s="91">
        <v>3.98</v>
      </c>
      <c r="E18" s="91">
        <v>0.72</v>
      </c>
      <c r="F18" s="91">
        <v>20.02</v>
      </c>
      <c r="G18" s="91">
        <v>102.2</v>
      </c>
      <c r="H18" s="91">
        <v>0</v>
      </c>
      <c r="I18" s="17"/>
    </row>
    <row r="19" spans="1:9" s="177" customFormat="1" ht="28.15" customHeight="1" x14ac:dyDescent="0.25">
      <c r="A19" s="170" t="s">
        <v>18</v>
      </c>
      <c r="B19" s="195"/>
      <c r="C19" s="176">
        <f>SUM(C13:C18)</f>
        <v>710</v>
      </c>
      <c r="D19" s="176">
        <f t="shared" ref="D19:H19" si="2">SUM(D13:D18)</f>
        <v>28.93</v>
      </c>
      <c r="E19" s="176">
        <f t="shared" si="2"/>
        <v>27.499999999999996</v>
      </c>
      <c r="F19" s="176">
        <f t="shared" si="2"/>
        <v>91.51</v>
      </c>
      <c r="G19" s="176">
        <f t="shared" si="2"/>
        <v>700.58000000000015</v>
      </c>
      <c r="H19" s="176">
        <f t="shared" si="2"/>
        <v>23.130000000000003</v>
      </c>
      <c r="I19" s="172"/>
    </row>
    <row r="20" spans="1:9" x14ac:dyDescent="0.25">
      <c r="A20" s="12" t="s">
        <v>20</v>
      </c>
      <c r="B20" s="19"/>
      <c r="C20" s="5"/>
      <c r="D20" s="32"/>
      <c r="E20" s="32"/>
      <c r="F20" s="32"/>
      <c r="G20" s="32"/>
      <c r="H20" s="32"/>
      <c r="I20" s="17"/>
    </row>
    <row r="21" spans="1:9" ht="31.5" x14ac:dyDescent="0.25">
      <c r="A21" s="90"/>
      <c r="B21" s="90" t="s">
        <v>101</v>
      </c>
      <c r="C21" s="94">
        <v>150</v>
      </c>
      <c r="D21" s="91">
        <v>4.0999999999999996</v>
      </c>
      <c r="E21" s="91">
        <v>4.2</v>
      </c>
      <c r="F21" s="91">
        <v>10</v>
      </c>
      <c r="G21" s="91">
        <v>96</v>
      </c>
      <c r="H21" s="91">
        <v>0.42</v>
      </c>
      <c r="I21" s="95" t="s">
        <v>19</v>
      </c>
    </row>
    <row r="22" spans="1:9" x14ac:dyDescent="0.25">
      <c r="A22" s="90"/>
      <c r="B22" s="140" t="s">
        <v>67</v>
      </c>
      <c r="C22" s="91">
        <v>30</v>
      </c>
      <c r="D22" s="91">
        <v>1.98</v>
      </c>
      <c r="E22" s="91">
        <v>0.5</v>
      </c>
      <c r="F22" s="91">
        <v>24.16</v>
      </c>
      <c r="G22" s="91">
        <v>119.46</v>
      </c>
      <c r="H22" s="94"/>
      <c r="I22" s="95"/>
    </row>
    <row r="23" spans="1:9" ht="45" x14ac:dyDescent="0.25">
      <c r="A23" s="50"/>
      <c r="B23" s="7" t="s">
        <v>22</v>
      </c>
      <c r="C23" s="10">
        <v>100</v>
      </c>
      <c r="D23" s="94">
        <v>0.5</v>
      </c>
      <c r="E23" s="94">
        <v>0.1</v>
      </c>
      <c r="F23" s="94">
        <v>10.1</v>
      </c>
      <c r="G23" s="94">
        <v>52.84</v>
      </c>
      <c r="H23" s="94">
        <v>2</v>
      </c>
      <c r="I23" s="117" t="s">
        <v>107</v>
      </c>
    </row>
    <row r="24" spans="1:9" s="177" customFormat="1" ht="28.15" customHeight="1" x14ac:dyDescent="0.25">
      <c r="A24" s="170" t="s">
        <v>21</v>
      </c>
      <c r="B24" s="195"/>
      <c r="C24" s="176">
        <f t="shared" ref="C24:H24" si="3">SUM(C21:C23)</f>
        <v>280</v>
      </c>
      <c r="D24" s="176">
        <f t="shared" si="3"/>
        <v>6.58</v>
      </c>
      <c r="E24" s="176">
        <f t="shared" si="3"/>
        <v>4.8</v>
      </c>
      <c r="F24" s="176">
        <f t="shared" si="3"/>
        <v>44.26</v>
      </c>
      <c r="G24" s="176">
        <f t="shared" si="3"/>
        <v>268.29999999999995</v>
      </c>
      <c r="H24" s="176">
        <f t="shared" si="3"/>
        <v>2.42</v>
      </c>
      <c r="I24" s="172"/>
    </row>
    <row r="25" spans="1:9" ht="16.5" customHeight="1" x14ac:dyDescent="0.25">
      <c r="A25" s="13" t="s">
        <v>23</v>
      </c>
      <c r="B25" s="19"/>
      <c r="C25" s="5"/>
      <c r="D25" s="32"/>
      <c r="E25" s="32"/>
      <c r="F25" s="32"/>
      <c r="G25" s="32"/>
      <c r="H25" s="32"/>
      <c r="I25" s="17"/>
    </row>
    <row r="26" spans="1:9" ht="16.5" customHeight="1" x14ac:dyDescent="0.25">
      <c r="A26" s="14"/>
      <c r="B26" s="110" t="s">
        <v>83</v>
      </c>
      <c r="C26" s="94">
        <v>40</v>
      </c>
      <c r="D26" s="94">
        <v>5.0999999999999996</v>
      </c>
      <c r="E26" s="94">
        <v>4.5999999999999996</v>
      </c>
      <c r="F26" s="94">
        <v>0.3</v>
      </c>
      <c r="G26" s="94">
        <v>63</v>
      </c>
      <c r="H26" s="94">
        <v>0.18</v>
      </c>
      <c r="I26" s="95" t="s">
        <v>84</v>
      </c>
    </row>
    <row r="27" spans="1:9" s="55" customFormat="1" ht="26.25" customHeight="1" x14ac:dyDescent="0.25">
      <c r="A27" s="90"/>
      <c r="B27" s="15" t="s">
        <v>53</v>
      </c>
      <c r="C27" s="94">
        <v>200</v>
      </c>
      <c r="D27" s="94">
        <v>16.440000000000001</v>
      </c>
      <c r="E27" s="94">
        <v>9.9600000000000009</v>
      </c>
      <c r="F27" s="94">
        <v>60.6</v>
      </c>
      <c r="G27" s="94">
        <v>234</v>
      </c>
      <c r="H27" s="94">
        <v>0.54</v>
      </c>
      <c r="I27" s="95" t="s">
        <v>52</v>
      </c>
    </row>
    <row r="28" spans="1:9" s="29" customFormat="1" x14ac:dyDescent="0.25">
      <c r="A28" s="8"/>
      <c r="B28" s="26" t="s">
        <v>54</v>
      </c>
      <c r="C28" s="27">
        <v>30</v>
      </c>
      <c r="D28" s="94">
        <v>0.4</v>
      </c>
      <c r="E28" s="94">
        <v>0</v>
      </c>
      <c r="F28" s="94">
        <v>40.4</v>
      </c>
      <c r="G28" s="94">
        <v>13.2</v>
      </c>
      <c r="H28" s="10">
        <v>0</v>
      </c>
      <c r="I28" s="16" t="s">
        <v>66</v>
      </c>
    </row>
    <row r="29" spans="1:9" s="29" customFormat="1" ht="31.5" x14ac:dyDescent="0.25">
      <c r="A29" s="8"/>
      <c r="B29" s="215" t="s">
        <v>26</v>
      </c>
      <c r="C29" s="118">
        <v>200</v>
      </c>
      <c r="D29" s="118">
        <v>0.1</v>
      </c>
      <c r="E29" s="118">
        <v>0</v>
      </c>
      <c r="F29" s="118">
        <v>18.899999999999999</v>
      </c>
      <c r="G29" s="118">
        <v>73</v>
      </c>
      <c r="H29" s="118">
        <v>2.33</v>
      </c>
      <c r="I29" s="144" t="s">
        <v>133</v>
      </c>
    </row>
    <row r="30" spans="1:9" x14ac:dyDescent="0.25">
      <c r="A30" s="101"/>
      <c r="B30" s="111" t="s">
        <v>68</v>
      </c>
      <c r="C30" s="112">
        <v>50</v>
      </c>
      <c r="D30" s="112">
        <v>1.54</v>
      </c>
      <c r="E30" s="112">
        <v>2.73</v>
      </c>
      <c r="F30" s="112">
        <v>14.56</v>
      </c>
      <c r="G30" s="112">
        <v>88.9</v>
      </c>
      <c r="H30" s="112">
        <v>0</v>
      </c>
      <c r="I30" s="113"/>
    </row>
    <row r="31" spans="1:9" s="177" customFormat="1" x14ac:dyDescent="0.25">
      <c r="A31" s="170" t="s">
        <v>24</v>
      </c>
      <c r="B31" s="195"/>
      <c r="C31" s="176">
        <f>SUM(C27:C30)</f>
        <v>480</v>
      </c>
      <c r="D31" s="176">
        <f t="shared" ref="D31:H31" si="4">SUM(D27:D30)</f>
        <v>18.48</v>
      </c>
      <c r="E31" s="176">
        <f t="shared" si="4"/>
        <v>12.690000000000001</v>
      </c>
      <c r="F31" s="176">
        <f t="shared" si="4"/>
        <v>134.46</v>
      </c>
      <c r="G31" s="176">
        <f t="shared" si="4"/>
        <v>409.1</v>
      </c>
      <c r="H31" s="176">
        <f t="shared" si="4"/>
        <v>2.87</v>
      </c>
      <c r="I31" s="172"/>
    </row>
    <row r="32" spans="1:9" s="29" customFormat="1" ht="20.25" customHeight="1" x14ac:dyDescent="0.25">
      <c r="A32" s="31" t="s">
        <v>55</v>
      </c>
      <c r="B32" s="31"/>
      <c r="C32" s="37">
        <f>C8+C11+C19+C24+C31</f>
        <v>2010</v>
      </c>
      <c r="D32" s="102">
        <f t="shared" ref="D32:H32" si="5">D8+D11+D19+D24+D31</f>
        <v>71.09</v>
      </c>
      <c r="E32" s="102">
        <f t="shared" si="5"/>
        <v>68.19</v>
      </c>
      <c r="F32" s="102">
        <f t="shared" si="5"/>
        <v>366.42999999999995</v>
      </c>
      <c r="G32" s="102">
        <f t="shared" si="5"/>
        <v>2073.36</v>
      </c>
      <c r="H32" s="102">
        <f t="shared" si="5"/>
        <v>30.3</v>
      </c>
      <c r="I32" s="28"/>
    </row>
    <row r="33" spans="3:3" x14ac:dyDescent="0.25">
      <c r="C33" s="159"/>
    </row>
  </sheetData>
  <mergeCells count="7">
    <mergeCell ref="A1:A2"/>
    <mergeCell ref="I1:I2"/>
    <mergeCell ref="B1:B2"/>
    <mergeCell ref="C1:C2"/>
    <mergeCell ref="D1:F1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73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WhiteSpace="0" view="pageLayout" topLeftCell="A28" workbookViewId="0">
      <selection activeCell="A10" sqref="A10:I10"/>
    </sheetView>
  </sheetViews>
  <sheetFormatPr defaultColWidth="8.85546875" defaultRowHeight="15.75" x14ac:dyDescent="0.25"/>
  <cols>
    <col min="1" max="1" width="20.140625" style="22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ht="15.75" customHeight="1" x14ac:dyDescent="0.25">
      <c r="A1" s="230" t="s">
        <v>0</v>
      </c>
      <c r="B1" s="230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30" t="s">
        <v>4</v>
      </c>
      <c r="I1" s="230" t="s">
        <v>45</v>
      </c>
    </row>
    <row r="2" spans="1:9" ht="15.75" customHeight="1" x14ac:dyDescent="0.25">
      <c r="A2" s="231"/>
      <c r="B2" s="231"/>
      <c r="C2" s="231"/>
      <c r="D2" s="2" t="s">
        <v>11</v>
      </c>
      <c r="E2" s="2" t="s">
        <v>12</v>
      </c>
      <c r="F2" s="23" t="s">
        <v>13</v>
      </c>
      <c r="G2" s="231"/>
      <c r="H2" s="231"/>
      <c r="I2" s="231"/>
    </row>
    <row r="3" spans="1:9" x14ac:dyDescent="0.25">
      <c r="A3" s="115" t="s">
        <v>96</v>
      </c>
      <c r="B3" s="1"/>
      <c r="C3" s="25"/>
      <c r="D3" s="25"/>
      <c r="E3" s="25"/>
      <c r="F3" s="6"/>
      <c r="G3" s="6"/>
      <c r="H3" s="6"/>
      <c r="I3" s="3"/>
    </row>
    <row r="4" spans="1:9" x14ac:dyDescent="0.25">
      <c r="A4" s="11" t="s">
        <v>6</v>
      </c>
      <c r="B4" s="92"/>
      <c r="C4" s="25"/>
      <c r="D4" s="25"/>
      <c r="E4" s="25"/>
      <c r="F4" s="6"/>
      <c r="G4" s="6"/>
      <c r="H4" s="6"/>
      <c r="I4" s="3"/>
    </row>
    <row r="5" spans="1:9" ht="23.25" customHeight="1" x14ac:dyDescent="0.25">
      <c r="A5" s="1"/>
      <c r="B5" s="15" t="s">
        <v>57</v>
      </c>
      <c r="C5" s="91">
        <v>200</v>
      </c>
      <c r="D5" s="91">
        <v>6.2</v>
      </c>
      <c r="E5" s="91">
        <v>8.1</v>
      </c>
      <c r="F5" s="91">
        <v>26.8</v>
      </c>
      <c r="G5" s="91">
        <v>204.5</v>
      </c>
      <c r="H5" s="91">
        <v>0.8</v>
      </c>
      <c r="I5" s="95" t="s">
        <v>34</v>
      </c>
    </row>
    <row r="6" spans="1:9" ht="45" customHeight="1" x14ac:dyDescent="0.25">
      <c r="A6" s="68"/>
      <c r="B6" s="97" t="s">
        <v>85</v>
      </c>
      <c r="C6" s="77">
        <v>180</v>
      </c>
      <c r="D6" s="112">
        <v>0.126</v>
      </c>
      <c r="E6" s="112">
        <v>1.7999999999999999E-2</v>
      </c>
      <c r="F6" s="112">
        <v>10.206</v>
      </c>
      <c r="G6" s="112">
        <v>41.003999999999998</v>
      </c>
      <c r="H6" s="112">
        <v>2.8260000000000001</v>
      </c>
      <c r="I6" s="75" t="s">
        <v>64</v>
      </c>
    </row>
    <row r="7" spans="1:9" ht="17.25" customHeight="1" x14ac:dyDescent="0.25">
      <c r="A7" s="1"/>
      <c r="B7" s="15" t="s">
        <v>148</v>
      </c>
      <c r="C7" s="94">
        <v>40</v>
      </c>
      <c r="D7" s="91">
        <v>5</v>
      </c>
      <c r="E7" s="91">
        <v>8.6</v>
      </c>
      <c r="F7" s="91">
        <v>14.6</v>
      </c>
      <c r="G7" s="91">
        <v>146</v>
      </c>
      <c r="H7" s="94">
        <v>0</v>
      </c>
      <c r="I7" s="75" t="s">
        <v>121</v>
      </c>
    </row>
    <row r="8" spans="1:9" s="177" customFormat="1" x14ac:dyDescent="0.25">
      <c r="A8" s="198" t="s">
        <v>15</v>
      </c>
      <c r="B8" s="195"/>
      <c r="C8" s="176">
        <f>SUM(C5:C7)</f>
        <v>420</v>
      </c>
      <c r="D8" s="176">
        <f t="shared" ref="D8:H8" si="0">SUM(D5:D7)</f>
        <v>11.326000000000001</v>
      </c>
      <c r="E8" s="176">
        <f t="shared" si="0"/>
        <v>16.718</v>
      </c>
      <c r="F8" s="176">
        <f t="shared" si="0"/>
        <v>51.606000000000002</v>
      </c>
      <c r="G8" s="176">
        <f t="shared" si="0"/>
        <v>391.50400000000002</v>
      </c>
      <c r="H8" s="176">
        <f t="shared" si="0"/>
        <v>3.6260000000000003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1"/>
      <c r="I9" s="96"/>
    </row>
    <row r="10" spans="1:9" ht="31.5" x14ac:dyDescent="0.25">
      <c r="A10" s="224"/>
      <c r="B10" s="140" t="s">
        <v>89</v>
      </c>
      <c r="C10" s="141">
        <v>100</v>
      </c>
      <c r="D10" s="141">
        <v>0.5</v>
      </c>
      <c r="E10" s="141">
        <v>0.1</v>
      </c>
      <c r="F10" s="141">
        <v>10.1</v>
      </c>
      <c r="G10" s="141">
        <v>52.84</v>
      </c>
      <c r="H10" s="112">
        <v>2</v>
      </c>
      <c r="I10" s="142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52.84</v>
      </c>
      <c r="H11" s="176">
        <f t="shared" si="1"/>
        <v>2</v>
      </c>
      <c r="I11" s="172"/>
    </row>
    <row r="12" spans="1:9" x14ac:dyDescent="0.25">
      <c r="A12" s="12" t="s">
        <v>16</v>
      </c>
      <c r="B12" s="92"/>
      <c r="C12" s="91"/>
      <c r="D12" s="125"/>
      <c r="E12" s="125"/>
      <c r="F12" s="125"/>
      <c r="G12" s="125"/>
      <c r="H12" s="91"/>
      <c r="I12" s="96"/>
    </row>
    <row r="13" spans="1:9" s="72" customFormat="1" ht="31.5" x14ac:dyDescent="0.25">
      <c r="A13" s="58"/>
      <c r="B13" s="111" t="s">
        <v>113</v>
      </c>
      <c r="C13" s="126">
        <v>200</v>
      </c>
      <c r="D13" s="123">
        <v>9.58</v>
      </c>
      <c r="E13" s="123">
        <v>8.2799999999999994</v>
      </c>
      <c r="F13" s="21">
        <v>19.3</v>
      </c>
      <c r="G13" s="21">
        <v>189</v>
      </c>
      <c r="H13" s="127">
        <v>7.28</v>
      </c>
      <c r="I13" s="113" t="s">
        <v>114</v>
      </c>
    </row>
    <row r="14" spans="1:9" s="72" customFormat="1" x14ac:dyDescent="0.25">
      <c r="A14" s="58"/>
      <c r="B14" s="111" t="s">
        <v>115</v>
      </c>
      <c r="C14" s="126">
        <v>80</v>
      </c>
      <c r="D14" s="21">
        <v>10.8</v>
      </c>
      <c r="E14" s="128">
        <v>10.199999999999999</v>
      </c>
      <c r="F14" s="21">
        <v>10.4</v>
      </c>
      <c r="G14" s="129">
        <v>252.9</v>
      </c>
      <c r="H14" s="112">
        <v>0.41</v>
      </c>
      <c r="I14" s="130" t="s">
        <v>116</v>
      </c>
    </row>
    <row r="15" spans="1:9" s="72" customFormat="1" x14ac:dyDescent="0.25">
      <c r="A15" s="58"/>
      <c r="B15" s="110" t="s">
        <v>32</v>
      </c>
      <c r="C15" s="126">
        <v>150</v>
      </c>
      <c r="D15" s="21">
        <v>10.7</v>
      </c>
      <c r="E15" s="21">
        <v>8.3000000000000007</v>
      </c>
      <c r="F15" s="21">
        <v>13.4</v>
      </c>
      <c r="G15" s="21">
        <v>161</v>
      </c>
      <c r="H15" s="127">
        <v>1.06</v>
      </c>
      <c r="I15" s="113" t="s">
        <v>59</v>
      </c>
    </row>
    <row r="16" spans="1:9" s="72" customFormat="1" ht="31.5" x14ac:dyDescent="0.25">
      <c r="A16" s="58"/>
      <c r="B16" s="111" t="s">
        <v>180</v>
      </c>
      <c r="C16" s="126">
        <v>180</v>
      </c>
      <c r="D16" s="6">
        <v>0.45</v>
      </c>
      <c r="E16" s="6">
        <v>0</v>
      </c>
      <c r="F16" s="6">
        <v>17.600000000000001</v>
      </c>
      <c r="G16" s="6">
        <v>64.8</v>
      </c>
      <c r="H16" s="127">
        <v>0.26</v>
      </c>
      <c r="I16" s="113" t="s">
        <v>28</v>
      </c>
    </row>
    <row r="17" spans="1:9" s="72" customFormat="1" x14ac:dyDescent="0.25">
      <c r="A17" s="85"/>
      <c r="B17" s="111" t="s">
        <v>17</v>
      </c>
      <c r="C17" s="112">
        <v>50</v>
      </c>
      <c r="D17" s="131">
        <v>2.2599999999999998</v>
      </c>
      <c r="E17" s="131">
        <v>0.48</v>
      </c>
      <c r="F17" s="131">
        <v>3.03</v>
      </c>
      <c r="G17" s="131">
        <v>71.7</v>
      </c>
      <c r="H17" s="112">
        <v>0</v>
      </c>
      <c r="I17" s="113"/>
    </row>
    <row r="18" spans="1:9" s="177" customFormat="1" x14ac:dyDescent="0.25">
      <c r="A18" s="170" t="s">
        <v>18</v>
      </c>
      <c r="B18" s="195"/>
      <c r="C18" s="176">
        <f t="shared" ref="C18:H18" si="2">SUM(C13:C17)</f>
        <v>660</v>
      </c>
      <c r="D18" s="176">
        <f t="shared" si="2"/>
        <v>33.79</v>
      </c>
      <c r="E18" s="176">
        <f t="shared" si="2"/>
        <v>27.259999999999998</v>
      </c>
      <c r="F18" s="176">
        <f t="shared" si="2"/>
        <v>63.730000000000004</v>
      </c>
      <c r="G18" s="176">
        <f t="shared" si="2"/>
        <v>739.4</v>
      </c>
      <c r="H18" s="176">
        <f t="shared" si="2"/>
        <v>9.01</v>
      </c>
      <c r="I18" s="172"/>
    </row>
    <row r="19" spans="1:9" x14ac:dyDescent="0.25">
      <c r="A19" s="12" t="s">
        <v>20</v>
      </c>
      <c r="B19" s="92"/>
      <c r="C19" s="91"/>
      <c r="D19" s="91"/>
      <c r="E19" s="91"/>
      <c r="F19" s="91"/>
      <c r="G19" s="91"/>
      <c r="H19" s="91"/>
      <c r="I19" s="96"/>
    </row>
    <row r="20" spans="1:9" ht="31.5" x14ac:dyDescent="0.25">
      <c r="A20" s="58"/>
      <c r="B20" s="58" t="s">
        <v>101</v>
      </c>
      <c r="C20" s="112">
        <v>150</v>
      </c>
      <c r="D20" s="112">
        <v>4.0999999999999996</v>
      </c>
      <c r="E20" s="112">
        <v>4.2</v>
      </c>
      <c r="F20" s="112">
        <v>10</v>
      </c>
      <c r="G20" s="112">
        <v>96</v>
      </c>
      <c r="H20" s="112">
        <v>0.42</v>
      </c>
      <c r="I20" s="113" t="s">
        <v>19</v>
      </c>
    </row>
    <row r="21" spans="1:9" x14ac:dyDescent="0.25">
      <c r="A21" s="58"/>
      <c r="B21" s="140" t="s">
        <v>67</v>
      </c>
      <c r="C21" s="91">
        <v>30</v>
      </c>
      <c r="D21" s="91">
        <v>1.98</v>
      </c>
      <c r="E21" s="91">
        <v>0.5</v>
      </c>
      <c r="F21" s="91">
        <v>24.16</v>
      </c>
      <c r="G21" s="91">
        <v>119.46</v>
      </c>
      <c r="H21" s="94"/>
      <c r="I21" s="113"/>
    </row>
    <row r="22" spans="1:9" ht="33.75" x14ac:dyDescent="0.25">
      <c r="A22" s="86"/>
      <c r="B22" s="111" t="s">
        <v>22</v>
      </c>
      <c r="C22" s="94">
        <v>100</v>
      </c>
      <c r="D22" s="94">
        <v>0.5</v>
      </c>
      <c r="E22" s="94">
        <v>0.1</v>
      </c>
      <c r="F22" s="94">
        <v>10.1</v>
      </c>
      <c r="G22" s="94">
        <v>52.84</v>
      </c>
      <c r="H22" s="94">
        <v>2</v>
      </c>
      <c r="I22" s="156" t="s">
        <v>139</v>
      </c>
    </row>
    <row r="23" spans="1:9" s="177" customFormat="1" x14ac:dyDescent="0.25">
      <c r="A23" s="220" t="s">
        <v>21</v>
      </c>
      <c r="B23" s="192"/>
      <c r="C23" s="193">
        <f t="shared" ref="C23:H23" si="3">SUM(C20:C22)</f>
        <v>280</v>
      </c>
      <c r="D23" s="193">
        <f t="shared" si="3"/>
        <v>6.58</v>
      </c>
      <c r="E23" s="193">
        <f t="shared" si="3"/>
        <v>4.8</v>
      </c>
      <c r="F23" s="193">
        <f t="shared" si="3"/>
        <v>44.26</v>
      </c>
      <c r="G23" s="193">
        <f t="shared" si="3"/>
        <v>268.29999999999995</v>
      </c>
      <c r="H23" s="193">
        <f t="shared" si="3"/>
        <v>2.42</v>
      </c>
      <c r="I23" s="194"/>
    </row>
    <row r="24" spans="1:9" x14ac:dyDescent="0.25">
      <c r="A24" s="87" t="s">
        <v>23</v>
      </c>
      <c r="B24" s="111"/>
      <c r="C24" s="112"/>
      <c r="D24" s="132"/>
      <c r="E24" s="132"/>
      <c r="F24" s="132"/>
      <c r="G24" s="132"/>
      <c r="H24" s="132"/>
      <c r="I24" s="113"/>
    </row>
    <row r="25" spans="1:9" s="55" customFormat="1" ht="31.5" x14ac:dyDescent="0.25">
      <c r="A25" s="58"/>
      <c r="B25" s="110" t="s">
        <v>98</v>
      </c>
      <c r="C25" s="126">
        <v>60</v>
      </c>
      <c r="D25" s="6">
        <v>0.45</v>
      </c>
      <c r="E25" s="6">
        <v>2.7</v>
      </c>
      <c r="F25" s="6">
        <v>2.25</v>
      </c>
      <c r="G25" s="6">
        <v>36</v>
      </c>
      <c r="H25" s="127">
        <v>3.42</v>
      </c>
      <c r="I25" s="22" t="s">
        <v>117</v>
      </c>
    </row>
    <row r="26" spans="1:9" x14ac:dyDescent="0.25">
      <c r="A26" s="58"/>
      <c r="B26" s="111" t="s">
        <v>70</v>
      </c>
      <c r="C26" s="122">
        <v>30</v>
      </c>
      <c r="D26" s="133">
        <v>1.31</v>
      </c>
      <c r="E26" s="123">
        <v>2.67</v>
      </c>
      <c r="F26" s="123">
        <v>3.69</v>
      </c>
      <c r="G26" s="134">
        <v>43.23</v>
      </c>
      <c r="H26" s="94">
        <v>0.05</v>
      </c>
      <c r="I26" s="135" t="s">
        <v>66</v>
      </c>
    </row>
    <row r="27" spans="1:9" s="55" customFormat="1" x14ac:dyDescent="0.25">
      <c r="A27" s="58"/>
      <c r="B27" s="111" t="s">
        <v>71</v>
      </c>
      <c r="C27" s="126">
        <v>200</v>
      </c>
      <c r="D27" s="162">
        <v>4.43</v>
      </c>
      <c r="E27" s="162">
        <v>9.4</v>
      </c>
      <c r="F27" s="163">
        <v>49.13</v>
      </c>
      <c r="G27" s="162">
        <v>301</v>
      </c>
      <c r="H27" s="129">
        <v>11.8</v>
      </c>
      <c r="I27" s="136" t="s">
        <v>118</v>
      </c>
    </row>
    <row r="28" spans="1:9" s="29" customFormat="1" x14ac:dyDescent="0.25">
      <c r="A28" s="58"/>
      <c r="B28" s="111" t="s">
        <v>104</v>
      </c>
      <c r="C28" s="137">
        <v>180</v>
      </c>
      <c r="D28" s="21">
        <v>0.18</v>
      </c>
      <c r="E28" s="21">
        <v>0.09</v>
      </c>
      <c r="F28" s="21">
        <v>15.48</v>
      </c>
      <c r="G28" s="21">
        <v>61.2</v>
      </c>
      <c r="H28" s="21">
        <v>4.5</v>
      </c>
      <c r="I28" s="138" t="s">
        <v>19</v>
      </c>
    </row>
    <row r="29" spans="1:9" s="29" customFormat="1" x14ac:dyDescent="0.25">
      <c r="A29" s="86"/>
      <c r="B29" s="111" t="s">
        <v>17</v>
      </c>
      <c r="C29" s="112">
        <v>50</v>
      </c>
      <c r="D29" s="131">
        <v>2.2599999999999998</v>
      </c>
      <c r="E29" s="131">
        <v>0.48</v>
      </c>
      <c r="F29" s="131">
        <v>3.03</v>
      </c>
      <c r="G29" s="131">
        <v>71.7</v>
      </c>
      <c r="H29" s="112">
        <v>0</v>
      </c>
      <c r="I29" s="113"/>
    </row>
    <row r="30" spans="1:9" s="177" customFormat="1" x14ac:dyDescent="0.25">
      <c r="A30" s="220" t="s">
        <v>24</v>
      </c>
      <c r="B30" s="221"/>
      <c r="C30" s="193">
        <f t="shared" ref="C30:H30" si="4">SUM(C25:C29)</f>
        <v>520</v>
      </c>
      <c r="D30" s="193">
        <f t="shared" si="4"/>
        <v>8.629999999999999</v>
      </c>
      <c r="E30" s="193">
        <f t="shared" si="4"/>
        <v>15.34</v>
      </c>
      <c r="F30" s="193">
        <f t="shared" si="4"/>
        <v>73.58</v>
      </c>
      <c r="G30" s="193">
        <f t="shared" si="4"/>
        <v>513.13</v>
      </c>
      <c r="H30" s="193">
        <f t="shared" si="4"/>
        <v>19.77</v>
      </c>
      <c r="I30" s="194"/>
    </row>
    <row r="31" spans="1:9" s="29" customFormat="1" ht="28.15" customHeight="1" x14ac:dyDescent="0.25">
      <c r="A31" s="101" t="s">
        <v>58</v>
      </c>
      <c r="B31" s="9"/>
      <c r="C31" s="102">
        <f>C8+C11+C18+C23+C30</f>
        <v>1980</v>
      </c>
      <c r="D31" s="102">
        <f t="shared" ref="D31:H31" si="5">D8+D11+D18+D23+D30</f>
        <v>60.825999999999993</v>
      </c>
      <c r="E31" s="102">
        <f t="shared" si="5"/>
        <v>64.218000000000004</v>
      </c>
      <c r="F31" s="102">
        <f t="shared" si="5"/>
        <v>243.27600000000001</v>
      </c>
      <c r="G31" s="102">
        <f t="shared" si="5"/>
        <v>1965.174</v>
      </c>
      <c r="H31" s="102">
        <f t="shared" si="5"/>
        <v>36.825999999999993</v>
      </c>
      <c r="I31" s="100"/>
    </row>
  </sheetData>
  <mergeCells count="7">
    <mergeCell ref="A1:A2"/>
    <mergeCell ref="I1:I2"/>
    <mergeCell ref="B1:B2"/>
    <mergeCell ref="C1:C2"/>
    <mergeCell ref="D1:F1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WhiteSpace="0" view="pageLayout" topLeftCell="A25" workbookViewId="0">
      <selection activeCell="C31" sqref="C31:H31"/>
    </sheetView>
  </sheetViews>
  <sheetFormatPr defaultColWidth="8.85546875" defaultRowHeight="15.75" x14ac:dyDescent="0.25"/>
  <cols>
    <col min="1" max="1" width="20.140625" style="22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ht="15.75" customHeight="1" x14ac:dyDescent="0.25">
      <c r="A1" s="230" t="s">
        <v>0</v>
      </c>
      <c r="B1" s="235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30" t="s">
        <v>4</v>
      </c>
      <c r="I1" s="230" t="s">
        <v>45</v>
      </c>
    </row>
    <row r="2" spans="1:9" x14ac:dyDescent="0.25">
      <c r="A2" s="231"/>
      <c r="B2" s="236"/>
      <c r="C2" s="231"/>
      <c r="D2" s="2" t="s">
        <v>11</v>
      </c>
      <c r="E2" s="2" t="s">
        <v>12</v>
      </c>
      <c r="F2" s="23" t="s">
        <v>13</v>
      </c>
      <c r="G2" s="231"/>
      <c r="H2" s="231"/>
      <c r="I2" s="231"/>
    </row>
    <row r="3" spans="1:9" x14ac:dyDescent="0.25">
      <c r="A3" s="115" t="s">
        <v>77</v>
      </c>
      <c r="B3" s="4"/>
      <c r="C3" s="25"/>
      <c r="D3" s="25"/>
      <c r="E3" s="25"/>
      <c r="F3" s="6"/>
      <c r="G3" s="6"/>
      <c r="H3" s="6"/>
      <c r="I3" s="3"/>
    </row>
    <row r="4" spans="1:9" x14ac:dyDescent="0.25">
      <c r="A4" s="11" t="s">
        <v>6</v>
      </c>
      <c r="B4" s="4"/>
      <c r="C4" s="25"/>
      <c r="D4" s="25"/>
      <c r="E4" s="25"/>
      <c r="F4" s="6"/>
      <c r="G4" s="6"/>
      <c r="H4" s="6"/>
      <c r="I4" s="3"/>
    </row>
    <row r="5" spans="1:9" x14ac:dyDescent="0.25">
      <c r="A5" s="1"/>
      <c r="B5" s="93" t="s">
        <v>41</v>
      </c>
      <c r="C5" s="91">
        <v>200</v>
      </c>
      <c r="D5" s="91">
        <v>8</v>
      </c>
      <c r="E5" s="91">
        <v>9.6999999999999993</v>
      </c>
      <c r="F5" s="91">
        <v>30.6</v>
      </c>
      <c r="G5" s="91">
        <v>242</v>
      </c>
      <c r="H5" s="91">
        <v>18</v>
      </c>
      <c r="I5" s="96" t="s">
        <v>126</v>
      </c>
    </row>
    <row r="6" spans="1:9" ht="45" x14ac:dyDescent="0.25">
      <c r="A6" s="1"/>
      <c r="B6" s="92" t="s">
        <v>170</v>
      </c>
      <c r="C6" s="98">
        <v>200</v>
      </c>
      <c r="D6" s="98">
        <v>3.9</v>
      </c>
      <c r="E6" s="91">
        <v>4.5</v>
      </c>
      <c r="F6" s="91">
        <v>27.6</v>
      </c>
      <c r="G6" s="91">
        <v>198</v>
      </c>
      <c r="H6" s="91">
        <v>0.08</v>
      </c>
      <c r="I6" s="109" t="s">
        <v>127</v>
      </c>
    </row>
    <row r="7" spans="1:9" s="29" customFormat="1" ht="31.5" x14ac:dyDescent="0.25">
      <c r="A7" s="1"/>
      <c r="B7" s="26" t="s">
        <v>146</v>
      </c>
      <c r="C7" s="99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9" s="177" customFormat="1" x14ac:dyDescent="0.25">
      <c r="A8" s="198" t="s">
        <v>15</v>
      </c>
      <c r="B8" s="195"/>
      <c r="C8" s="176">
        <f>SUM(C5:C7)</f>
        <v>445</v>
      </c>
      <c r="D8" s="176">
        <f t="shared" ref="D8:H8" si="0">SUM(D5:D7)</f>
        <v>19.100000000000001</v>
      </c>
      <c r="E8" s="176">
        <f t="shared" si="0"/>
        <v>25.6</v>
      </c>
      <c r="F8" s="176">
        <f t="shared" si="0"/>
        <v>77.599999999999994</v>
      </c>
      <c r="G8" s="176">
        <f t="shared" si="0"/>
        <v>634</v>
      </c>
      <c r="H8" s="176">
        <f t="shared" si="0"/>
        <v>18.079999999999998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1"/>
      <c r="I9" s="96"/>
    </row>
    <row r="10" spans="1:9" ht="30" x14ac:dyDescent="0.25">
      <c r="A10" s="1"/>
      <c r="B10" s="4" t="s">
        <v>89</v>
      </c>
      <c r="C10" s="91">
        <v>100</v>
      </c>
      <c r="D10" s="91">
        <v>0.5</v>
      </c>
      <c r="E10" s="91">
        <v>0.1</v>
      </c>
      <c r="F10" s="91">
        <v>10.1</v>
      </c>
      <c r="G10" s="91">
        <v>52.84</v>
      </c>
      <c r="H10" s="91">
        <v>2</v>
      </c>
      <c r="I10" s="49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52.84</v>
      </c>
      <c r="H11" s="176">
        <f t="shared" si="1"/>
        <v>2</v>
      </c>
      <c r="I11" s="172"/>
    </row>
    <row r="12" spans="1:9" x14ac:dyDescent="0.25">
      <c r="A12" s="12" t="s">
        <v>16</v>
      </c>
      <c r="B12" s="93"/>
      <c r="C12" s="91"/>
      <c r="D12" s="91"/>
      <c r="E12" s="91"/>
      <c r="F12" s="91"/>
      <c r="G12" s="91"/>
      <c r="H12" s="91"/>
      <c r="I12" s="96"/>
    </row>
    <row r="13" spans="1:9" s="29" customFormat="1" x14ac:dyDescent="0.25">
      <c r="A13" s="8"/>
      <c r="B13" s="9" t="s">
        <v>171</v>
      </c>
      <c r="C13" s="99">
        <v>200</v>
      </c>
      <c r="D13" s="99">
        <v>5.77</v>
      </c>
      <c r="E13" s="99">
        <v>4.97</v>
      </c>
      <c r="F13" s="99">
        <v>12.68</v>
      </c>
      <c r="G13" s="99">
        <v>110.88</v>
      </c>
      <c r="H13" s="99">
        <v>9.85</v>
      </c>
      <c r="I13" s="100" t="s">
        <v>128</v>
      </c>
    </row>
    <row r="14" spans="1:9" s="29" customFormat="1" x14ac:dyDescent="0.25">
      <c r="A14" s="9"/>
      <c r="B14" s="104" t="s">
        <v>80</v>
      </c>
      <c r="C14" s="99">
        <v>80</v>
      </c>
      <c r="D14" s="99">
        <v>13.29</v>
      </c>
      <c r="E14" s="99">
        <v>9.76</v>
      </c>
      <c r="F14" s="99">
        <v>9.31</v>
      </c>
      <c r="G14" s="99">
        <v>176.31</v>
      </c>
      <c r="H14" s="99">
        <v>1.04</v>
      </c>
      <c r="I14" s="100" t="s">
        <v>129</v>
      </c>
    </row>
    <row r="15" spans="1:9" s="29" customFormat="1" ht="30" x14ac:dyDescent="0.25">
      <c r="A15" s="9"/>
      <c r="B15" s="160" t="s">
        <v>144</v>
      </c>
      <c r="C15" s="91">
        <v>130</v>
      </c>
      <c r="D15" s="94">
        <v>6.03</v>
      </c>
      <c r="E15" s="94">
        <v>7.4</v>
      </c>
      <c r="F15" s="94">
        <v>40.1</v>
      </c>
      <c r="G15" s="94">
        <v>254.91</v>
      </c>
      <c r="H15" s="94">
        <v>0</v>
      </c>
      <c r="I15" s="96" t="s">
        <v>39</v>
      </c>
    </row>
    <row r="16" spans="1:9" s="55" customFormat="1" x14ac:dyDescent="0.25">
      <c r="A16" s="90"/>
      <c r="B16" s="58" t="s">
        <v>174</v>
      </c>
      <c r="C16" s="94">
        <v>50</v>
      </c>
      <c r="D16" s="94">
        <v>1.36</v>
      </c>
      <c r="E16" s="94">
        <v>0</v>
      </c>
      <c r="F16" s="94">
        <v>3.69</v>
      </c>
      <c r="G16" s="94">
        <v>20.09</v>
      </c>
      <c r="H16" s="94">
        <v>0</v>
      </c>
      <c r="I16" s="75" t="s">
        <v>186</v>
      </c>
    </row>
    <row r="17" spans="1:9" s="29" customFormat="1" ht="22.5" customHeight="1" x14ac:dyDescent="0.25">
      <c r="A17" s="51"/>
      <c r="B17" s="9" t="s">
        <v>176</v>
      </c>
      <c r="C17" s="99">
        <v>180</v>
      </c>
      <c r="D17" s="94">
        <v>1</v>
      </c>
      <c r="E17" s="94">
        <v>0.05</v>
      </c>
      <c r="F17" s="94">
        <v>27.5</v>
      </c>
      <c r="G17" s="94">
        <v>110</v>
      </c>
      <c r="H17" s="94">
        <v>0.72</v>
      </c>
      <c r="I17" s="75" t="s">
        <v>140</v>
      </c>
    </row>
    <row r="18" spans="1:9" s="29" customFormat="1" x14ac:dyDescent="0.25">
      <c r="A18" s="51"/>
      <c r="B18" s="90" t="s">
        <v>17</v>
      </c>
      <c r="C18" s="99">
        <v>50</v>
      </c>
      <c r="D18" s="99">
        <v>2.2599999999999998</v>
      </c>
      <c r="E18" s="99">
        <v>0.48</v>
      </c>
      <c r="F18" s="99">
        <v>3.03</v>
      </c>
      <c r="G18" s="99">
        <v>71.7</v>
      </c>
      <c r="H18" s="99">
        <v>0</v>
      </c>
      <c r="I18" s="100"/>
    </row>
    <row r="19" spans="1:9" s="177" customFormat="1" x14ac:dyDescent="0.25">
      <c r="A19" s="170" t="s">
        <v>18</v>
      </c>
      <c r="B19" s="170"/>
      <c r="C19" s="176">
        <f t="shared" ref="C19:H19" si="2">SUM(C13:C18)</f>
        <v>690</v>
      </c>
      <c r="D19" s="176">
        <f t="shared" si="2"/>
        <v>29.71</v>
      </c>
      <c r="E19" s="176">
        <f t="shared" si="2"/>
        <v>22.660000000000004</v>
      </c>
      <c r="F19" s="176">
        <f t="shared" si="2"/>
        <v>96.31</v>
      </c>
      <c r="G19" s="176">
        <f t="shared" si="2"/>
        <v>743.8900000000001</v>
      </c>
      <c r="H19" s="176">
        <f t="shared" si="2"/>
        <v>11.610000000000001</v>
      </c>
      <c r="I19" s="172"/>
    </row>
    <row r="20" spans="1:9" s="29" customFormat="1" x14ac:dyDescent="0.25">
      <c r="A20" s="12" t="s">
        <v>20</v>
      </c>
      <c r="B20" s="9"/>
      <c r="C20" s="99"/>
      <c r="D20" s="99"/>
      <c r="E20" s="99"/>
      <c r="F20" s="99"/>
      <c r="G20" s="99"/>
      <c r="H20" s="99"/>
      <c r="I20" s="100"/>
    </row>
    <row r="21" spans="1:9" s="29" customFormat="1" ht="31.5" x14ac:dyDescent="0.25">
      <c r="A21" s="8"/>
      <c r="B21" s="216" t="s">
        <v>101</v>
      </c>
      <c r="C21" s="91">
        <v>150</v>
      </c>
      <c r="D21" s="91">
        <v>4.0999999999999996</v>
      </c>
      <c r="E21" s="91">
        <v>4.2</v>
      </c>
      <c r="F21" s="91">
        <v>10</v>
      </c>
      <c r="G21" s="91">
        <v>96</v>
      </c>
      <c r="H21" s="91">
        <v>0.42</v>
      </c>
      <c r="I21" s="95" t="s">
        <v>19</v>
      </c>
    </row>
    <row r="22" spans="1:9" s="29" customFormat="1" x14ac:dyDescent="0.25">
      <c r="A22" s="93"/>
      <c r="B22" s="140" t="s">
        <v>67</v>
      </c>
      <c r="C22" s="91">
        <v>30</v>
      </c>
      <c r="D22" s="91">
        <v>1.98</v>
      </c>
      <c r="E22" s="91">
        <v>0.5</v>
      </c>
      <c r="F22" s="91">
        <v>24.16</v>
      </c>
      <c r="G22" s="91">
        <v>119.46</v>
      </c>
      <c r="H22" s="94"/>
      <c r="I22" s="95"/>
    </row>
    <row r="23" spans="1:9" s="29" customFormat="1" ht="33.75" x14ac:dyDescent="0.25">
      <c r="A23" s="50"/>
      <c r="B23" s="9" t="s">
        <v>22</v>
      </c>
      <c r="C23" s="94">
        <v>100</v>
      </c>
      <c r="D23" s="94">
        <v>0.5</v>
      </c>
      <c r="E23" s="94">
        <v>0.1</v>
      </c>
      <c r="F23" s="94">
        <v>10.1</v>
      </c>
      <c r="G23" s="94">
        <v>52.84</v>
      </c>
      <c r="H23" s="94">
        <v>2</v>
      </c>
      <c r="I23" s="157" t="s">
        <v>139</v>
      </c>
    </row>
    <row r="24" spans="1:9" s="177" customFormat="1" x14ac:dyDescent="0.25">
      <c r="A24" s="170" t="s">
        <v>21</v>
      </c>
      <c r="B24" s="170"/>
      <c r="C24" s="176">
        <f t="shared" ref="C24:H24" si="3">SUM(C21:C23)</f>
        <v>280</v>
      </c>
      <c r="D24" s="176">
        <f t="shared" si="3"/>
        <v>6.58</v>
      </c>
      <c r="E24" s="176">
        <f t="shared" si="3"/>
        <v>4.8</v>
      </c>
      <c r="F24" s="176">
        <f t="shared" si="3"/>
        <v>44.26</v>
      </c>
      <c r="G24" s="176">
        <f t="shared" si="3"/>
        <v>268.29999999999995</v>
      </c>
      <c r="H24" s="176">
        <f t="shared" si="3"/>
        <v>2.42</v>
      </c>
      <c r="I24" s="172"/>
    </row>
    <row r="25" spans="1:9" s="29" customFormat="1" x14ac:dyDescent="0.25">
      <c r="A25" s="14" t="s">
        <v>23</v>
      </c>
      <c r="B25" s="9"/>
      <c r="C25" s="106"/>
      <c r="D25" s="99"/>
      <c r="E25" s="99"/>
      <c r="F25" s="99"/>
      <c r="G25" s="99"/>
      <c r="H25" s="99"/>
      <c r="I25" s="100"/>
    </row>
    <row r="26" spans="1:9" s="29" customFormat="1" x14ac:dyDescent="0.25">
      <c r="A26" s="9"/>
      <c r="B26" s="114" t="s">
        <v>99</v>
      </c>
      <c r="C26" s="94">
        <v>140</v>
      </c>
      <c r="D26" s="94">
        <v>22.12</v>
      </c>
      <c r="E26" s="94">
        <v>15.68</v>
      </c>
      <c r="F26" s="94">
        <v>17.41</v>
      </c>
      <c r="G26" s="94">
        <v>273.39999999999998</v>
      </c>
      <c r="H26" s="94">
        <v>33.880000000000003</v>
      </c>
      <c r="I26" s="100" t="s">
        <v>130</v>
      </c>
    </row>
    <row r="27" spans="1:9" s="29" customFormat="1" x14ac:dyDescent="0.25">
      <c r="A27" s="8"/>
      <c r="B27" s="110" t="s">
        <v>197</v>
      </c>
      <c r="C27" s="126">
        <v>80</v>
      </c>
      <c r="D27" s="21">
        <v>1</v>
      </c>
      <c r="E27" s="21">
        <v>5</v>
      </c>
      <c r="F27" s="21">
        <v>4.9000000000000004</v>
      </c>
      <c r="G27" s="21">
        <v>70</v>
      </c>
      <c r="H27" s="127">
        <v>0.8</v>
      </c>
      <c r="I27" s="113" t="s">
        <v>59</v>
      </c>
    </row>
    <row r="28" spans="1:9" s="29" customFormat="1" x14ac:dyDescent="0.25">
      <c r="A28" s="8"/>
      <c r="B28" s="90" t="s">
        <v>17</v>
      </c>
      <c r="C28" s="99">
        <v>50</v>
      </c>
      <c r="D28" s="99">
        <v>2.2599999999999998</v>
      </c>
      <c r="E28" s="99">
        <v>0.48</v>
      </c>
      <c r="F28" s="99">
        <v>3.03</v>
      </c>
      <c r="G28" s="99">
        <v>71.7</v>
      </c>
      <c r="H28" s="99">
        <v>0</v>
      </c>
      <c r="I28" s="100"/>
    </row>
    <row r="29" spans="1:9" s="29" customFormat="1" ht="38.25" x14ac:dyDescent="0.25">
      <c r="A29" s="8"/>
      <c r="B29" s="92" t="s">
        <v>9</v>
      </c>
      <c r="C29" s="77">
        <v>180</v>
      </c>
      <c r="D29" s="112">
        <v>0.126</v>
      </c>
      <c r="E29" s="112">
        <v>1.7999999999999999E-2</v>
      </c>
      <c r="F29" s="112">
        <v>10.206</v>
      </c>
      <c r="G29" s="112">
        <v>41.003999999999998</v>
      </c>
      <c r="H29" s="112">
        <v>2.8260000000000001</v>
      </c>
      <c r="I29" s="75" t="s">
        <v>64</v>
      </c>
    </row>
    <row r="30" spans="1:9" s="177" customFormat="1" x14ac:dyDescent="0.25">
      <c r="A30" s="170" t="s">
        <v>24</v>
      </c>
      <c r="B30" s="171"/>
      <c r="C30" s="176">
        <f t="shared" ref="C30:H30" si="4">SUM(C26:C29)</f>
        <v>450</v>
      </c>
      <c r="D30" s="176">
        <f t="shared" si="4"/>
        <v>25.506000000000004</v>
      </c>
      <c r="E30" s="176">
        <f t="shared" si="4"/>
        <v>21.178000000000001</v>
      </c>
      <c r="F30" s="176">
        <f t="shared" si="4"/>
        <v>35.546000000000006</v>
      </c>
      <c r="G30" s="176">
        <f t="shared" si="4"/>
        <v>456.10399999999998</v>
      </c>
      <c r="H30" s="176">
        <f t="shared" si="4"/>
        <v>37.506</v>
      </c>
      <c r="I30" s="172"/>
    </row>
    <row r="31" spans="1:9" s="29" customFormat="1" x14ac:dyDescent="0.25">
      <c r="A31" s="101" t="s">
        <v>74</v>
      </c>
      <c r="B31" s="9"/>
      <c r="C31" s="102">
        <f>C8+C11+C19+C24+C30</f>
        <v>1965</v>
      </c>
      <c r="D31" s="102">
        <f t="shared" ref="D31:H31" si="5">D8+D11+D19+D24+D30</f>
        <v>81.396000000000001</v>
      </c>
      <c r="E31" s="102">
        <f t="shared" si="5"/>
        <v>74.338000000000008</v>
      </c>
      <c r="F31" s="102">
        <f t="shared" si="5"/>
        <v>263.81599999999997</v>
      </c>
      <c r="G31" s="102">
        <f t="shared" si="5"/>
        <v>2155.134</v>
      </c>
      <c r="H31" s="102">
        <f t="shared" si="5"/>
        <v>71.616</v>
      </c>
      <c r="I31" s="100"/>
    </row>
    <row r="32" spans="1:9" s="29" customFormat="1" x14ac:dyDescent="0.25">
      <c r="A32" s="22"/>
    </row>
    <row r="33" spans="1:1" s="29" customFormat="1" x14ac:dyDescent="0.25">
      <c r="A33" s="22"/>
    </row>
    <row r="34" spans="1:1" s="29" customFormat="1" x14ac:dyDescent="0.25">
      <c r="A34" s="22"/>
    </row>
  </sheetData>
  <mergeCells count="7">
    <mergeCell ref="A1:A2"/>
    <mergeCell ref="I1:I2"/>
    <mergeCell ref="B1:B2"/>
    <mergeCell ref="C1:C2"/>
    <mergeCell ref="D1:F1"/>
    <mergeCell ref="G1:G2"/>
    <mergeCell ref="H1:H2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WhiteSpace="0" view="pageLayout" topLeftCell="A13" workbookViewId="0">
      <selection activeCell="C32" sqref="C32:H32"/>
    </sheetView>
  </sheetViews>
  <sheetFormatPr defaultColWidth="8.85546875" defaultRowHeight="15.75" x14ac:dyDescent="0.25"/>
  <cols>
    <col min="1" max="1" width="20.140625" style="55" customWidth="1"/>
    <col min="2" max="2" width="38.28515625" style="22" customWidth="1"/>
    <col min="3" max="3" width="12.140625" style="22" customWidth="1"/>
    <col min="4" max="6" width="11.7109375" style="22" customWidth="1"/>
    <col min="7" max="7" width="17.42578125" style="22" customWidth="1"/>
    <col min="8" max="8" width="15.42578125" style="22" customWidth="1"/>
    <col min="9" max="9" width="35.5703125" style="22" customWidth="1"/>
    <col min="10" max="16384" width="8.85546875" style="22"/>
  </cols>
  <sheetData>
    <row r="1" spans="1:9" x14ac:dyDescent="0.25">
      <c r="A1" s="225" t="s">
        <v>0</v>
      </c>
      <c r="B1" s="230" t="s">
        <v>1</v>
      </c>
      <c r="C1" s="230" t="s">
        <v>2</v>
      </c>
      <c r="D1" s="227" t="s">
        <v>5</v>
      </c>
      <c r="E1" s="228"/>
      <c r="F1" s="229"/>
      <c r="G1" s="230" t="s">
        <v>3</v>
      </c>
      <c r="H1" s="230" t="s">
        <v>4</v>
      </c>
      <c r="I1" s="230" t="s">
        <v>44</v>
      </c>
    </row>
    <row r="2" spans="1:9" x14ac:dyDescent="0.25">
      <c r="A2" s="226"/>
      <c r="B2" s="231"/>
      <c r="C2" s="231"/>
      <c r="D2" s="2" t="s">
        <v>11</v>
      </c>
      <c r="E2" s="2" t="s">
        <v>12</v>
      </c>
      <c r="F2" s="23" t="s">
        <v>13</v>
      </c>
      <c r="G2" s="231"/>
      <c r="H2" s="231"/>
      <c r="I2" s="231"/>
    </row>
    <row r="3" spans="1:9" x14ac:dyDescent="0.25">
      <c r="A3" s="115" t="s">
        <v>75</v>
      </c>
      <c r="B3" s="1"/>
      <c r="C3" s="25"/>
      <c r="D3" s="25"/>
      <c r="E3" s="25"/>
      <c r="F3" s="6"/>
      <c r="G3" s="6"/>
      <c r="H3" s="6"/>
      <c r="I3" s="3"/>
    </row>
    <row r="4" spans="1:9" x14ac:dyDescent="0.25">
      <c r="A4" s="67" t="s">
        <v>6</v>
      </c>
      <c r="B4" s="1"/>
      <c r="C4" s="25"/>
      <c r="D4" s="25"/>
      <c r="E4" s="25"/>
      <c r="F4" s="6"/>
      <c r="G4" s="6"/>
      <c r="H4" s="6"/>
      <c r="I4" s="3"/>
    </row>
    <row r="5" spans="1:9" ht="15" customHeight="1" x14ac:dyDescent="0.25">
      <c r="A5" s="68"/>
      <c r="B5" s="121" t="s">
        <v>7</v>
      </c>
      <c r="C5" s="5">
        <v>200</v>
      </c>
      <c r="D5" s="5">
        <v>10.8</v>
      </c>
      <c r="E5" s="5">
        <v>13.06</v>
      </c>
      <c r="F5" s="6">
        <v>47.35</v>
      </c>
      <c r="G5" s="5">
        <v>351</v>
      </c>
      <c r="H5" s="5">
        <v>0.68</v>
      </c>
      <c r="I5" s="17" t="s">
        <v>8</v>
      </c>
    </row>
    <row r="6" spans="1:9" ht="26.25" customHeight="1" x14ac:dyDescent="0.25">
      <c r="A6" s="68"/>
      <c r="B6" s="18" t="s">
        <v>85</v>
      </c>
      <c r="C6" s="77">
        <v>180</v>
      </c>
      <c r="D6" s="112">
        <v>0.126</v>
      </c>
      <c r="E6" s="112">
        <v>1.7999999999999999E-2</v>
      </c>
      <c r="F6" s="112">
        <v>10.206</v>
      </c>
      <c r="G6" s="112">
        <v>41.003999999999998</v>
      </c>
      <c r="H6" s="112">
        <v>2.8260000000000001</v>
      </c>
      <c r="I6" s="116" t="s">
        <v>64</v>
      </c>
    </row>
    <row r="7" spans="1:9" ht="24" customHeight="1" x14ac:dyDescent="0.25">
      <c r="A7" s="68"/>
      <c r="B7" s="178" t="s">
        <v>146</v>
      </c>
      <c r="C7" s="99">
        <v>45</v>
      </c>
      <c r="D7" s="94">
        <v>7.2</v>
      </c>
      <c r="E7" s="94">
        <v>11.4</v>
      </c>
      <c r="F7" s="94">
        <v>19.399999999999999</v>
      </c>
      <c r="G7" s="94">
        <v>194</v>
      </c>
      <c r="H7" s="91">
        <v>0</v>
      </c>
      <c r="I7" s="96" t="s">
        <v>10</v>
      </c>
    </row>
    <row r="8" spans="1:9" s="177" customFormat="1" x14ac:dyDescent="0.25">
      <c r="A8" s="198" t="s">
        <v>15</v>
      </c>
      <c r="B8" s="195"/>
      <c r="C8" s="176">
        <f>SUM(C5:C7)</f>
        <v>425</v>
      </c>
      <c r="D8" s="176">
        <f t="shared" ref="D8:H8" si="0">SUM(D5:D7)</f>
        <v>18.126000000000001</v>
      </c>
      <c r="E8" s="176">
        <f t="shared" si="0"/>
        <v>24.478000000000002</v>
      </c>
      <c r="F8" s="176">
        <f t="shared" si="0"/>
        <v>76.955999999999989</v>
      </c>
      <c r="G8" s="176">
        <f t="shared" si="0"/>
        <v>586.00400000000002</v>
      </c>
      <c r="H8" s="176">
        <f t="shared" si="0"/>
        <v>3.5060000000000002</v>
      </c>
      <c r="I8" s="217"/>
    </row>
    <row r="9" spans="1:9" x14ac:dyDescent="0.25">
      <c r="A9" s="11" t="s">
        <v>14</v>
      </c>
      <c r="B9" s="92"/>
      <c r="C9" s="25"/>
      <c r="D9" s="91"/>
      <c r="E9" s="91"/>
      <c r="F9" s="6"/>
      <c r="G9" s="91"/>
      <c r="H9" s="94"/>
      <c r="I9" s="95"/>
    </row>
    <row r="10" spans="1:9" ht="30" x14ac:dyDescent="0.25">
      <c r="A10" s="68"/>
      <c r="B10" s="18" t="s">
        <v>89</v>
      </c>
      <c r="C10" s="5">
        <v>100</v>
      </c>
      <c r="D10" s="5">
        <v>0.5</v>
      </c>
      <c r="E10" s="5">
        <v>0.1</v>
      </c>
      <c r="F10" s="5">
        <v>10.1</v>
      </c>
      <c r="G10" s="5">
        <v>52.46</v>
      </c>
      <c r="H10" s="5">
        <v>0</v>
      </c>
      <c r="I10" s="109" t="s">
        <v>122</v>
      </c>
    </row>
    <row r="11" spans="1:9" s="177" customFormat="1" x14ac:dyDescent="0.25">
      <c r="A11" s="218" t="s">
        <v>198</v>
      </c>
      <c r="B11" s="196"/>
      <c r="C11" s="176">
        <f>SUM(C10)</f>
        <v>100</v>
      </c>
      <c r="D11" s="176">
        <f t="shared" ref="D11:H11" si="1">SUM(D10)</f>
        <v>0.5</v>
      </c>
      <c r="E11" s="176">
        <f t="shared" si="1"/>
        <v>0.1</v>
      </c>
      <c r="F11" s="176">
        <f t="shared" si="1"/>
        <v>10.1</v>
      </c>
      <c r="G11" s="176">
        <f t="shared" si="1"/>
        <v>52.46</v>
      </c>
      <c r="H11" s="176">
        <f t="shared" si="1"/>
        <v>0</v>
      </c>
      <c r="I11" s="172"/>
    </row>
    <row r="12" spans="1:9" x14ac:dyDescent="0.25">
      <c r="A12" s="51" t="s">
        <v>16</v>
      </c>
      <c r="B12" s="18"/>
      <c r="C12" s="5"/>
      <c r="D12" s="5"/>
      <c r="E12" s="5"/>
      <c r="F12" s="5"/>
      <c r="G12" s="5"/>
      <c r="H12" s="5"/>
      <c r="I12" s="17"/>
    </row>
    <row r="13" spans="1:9" ht="44.25" customHeight="1" x14ac:dyDescent="0.25">
      <c r="A13" s="58"/>
      <c r="B13" s="111" t="s">
        <v>111</v>
      </c>
      <c r="C13" s="112">
        <v>200</v>
      </c>
      <c r="D13" s="112">
        <v>6.24</v>
      </c>
      <c r="E13" s="112">
        <v>6.5</v>
      </c>
      <c r="F13" s="112">
        <v>17.71</v>
      </c>
      <c r="G13" s="112">
        <v>139.44999999999999</v>
      </c>
      <c r="H13" s="112">
        <v>1.24</v>
      </c>
      <c r="I13" s="119" t="s">
        <v>108</v>
      </c>
    </row>
    <row r="14" spans="1:9" s="29" customFormat="1" ht="31.5" x14ac:dyDescent="0.25">
      <c r="A14" s="52"/>
      <c r="B14" s="7" t="s">
        <v>81</v>
      </c>
      <c r="C14" s="5">
        <v>80</v>
      </c>
      <c r="D14" s="94">
        <v>27</v>
      </c>
      <c r="E14" s="94">
        <v>9.76</v>
      </c>
      <c r="F14" s="94">
        <v>9.31</v>
      </c>
      <c r="G14" s="94">
        <v>176.31</v>
      </c>
      <c r="H14" s="94">
        <v>0</v>
      </c>
      <c r="I14" s="16" t="s">
        <v>109</v>
      </c>
    </row>
    <row r="15" spans="1:9" s="29" customFormat="1" x14ac:dyDescent="0.25">
      <c r="A15" s="52"/>
      <c r="B15" s="7" t="s">
        <v>72</v>
      </c>
      <c r="C15" s="27">
        <v>150</v>
      </c>
      <c r="D15" s="151">
        <v>3.68</v>
      </c>
      <c r="E15" s="151">
        <v>5.4</v>
      </c>
      <c r="F15" s="99">
        <v>23.72</v>
      </c>
      <c r="G15" s="125">
        <v>157.05000000000001</v>
      </c>
      <c r="H15" s="5">
        <v>9.85</v>
      </c>
      <c r="I15" s="17" t="s">
        <v>46</v>
      </c>
    </row>
    <row r="16" spans="1:9" s="29" customFormat="1" x14ac:dyDescent="0.25">
      <c r="A16" s="52"/>
      <c r="B16" s="15" t="s">
        <v>175</v>
      </c>
      <c r="C16" s="94">
        <v>50</v>
      </c>
      <c r="D16" s="94">
        <v>1.8</v>
      </c>
      <c r="E16" s="94">
        <v>5.0599999999999996</v>
      </c>
      <c r="F16" s="94">
        <v>1.73</v>
      </c>
      <c r="G16" s="94">
        <v>44.67</v>
      </c>
      <c r="H16" s="94">
        <v>2.25</v>
      </c>
      <c r="I16" s="95" t="s">
        <v>187</v>
      </c>
    </row>
    <row r="17" spans="1:9" ht="18.75" customHeight="1" x14ac:dyDescent="0.25">
      <c r="A17" s="52"/>
      <c r="B17" s="7" t="s">
        <v>141</v>
      </c>
      <c r="C17" s="27">
        <v>180</v>
      </c>
      <c r="D17" s="152">
        <v>1</v>
      </c>
      <c r="E17" s="152">
        <v>0.05</v>
      </c>
      <c r="F17" s="152">
        <v>27.5</v>
      </c>
      <c r="G17" s="153">
        <v>110</v>
      </c>
      <c r="H17" s="5">
        <v>0.32</v>
      </c>
      <c r="I17" s="95" t="s">
        <v>142</v>
      </c>
    </row>
    <row r="18" spans="1:9" x14ac:dyDescent="0.25">
      <c r="A18" s="52"/>
      <c r="B18" s="18" t="s">
        <v>17</v>
      </c>
      <c r="C18" s="5">
        <v>50</v>
      </c>
      <c r="D18" s="5">
        <v>3.98</v>
      </c>
      <c r="E18" s="5">
        <v>0.72</v>
      </c>
      <c r="F18" s="5">
        <v>20.02</v>
      </c>
      <c r="G18" s="5">
        <v>102.2</v>
      </c>
      <c r="H18" s="5">
        <v>0</v>
      </c>
      <c r="I18" s="17"/>
    </row>
    <row r="19" spans="1:9" s="177" customFormat="1" x14ac:dyDescent="0.25">
      <c r="A19" s="170" t="s">
        <v>18</v>
      </c>
      <c r="B19" s="199"/>
      <c r="C19" s="176">
        <f t="shared" ref="C19:H19" si="2">SUM(C13:C18)</f>
        <v>710</v>
      </c>
      <c r="D19" s="176">
        <f t="shared" si="2"/>
        <v>43.699999999999996</v>
      </c>
      <c r="E19" s="176">
        <f t="shared" si="2"/>
        <v>27.489999999999995</v>
      </c>
      <c r="F19" s="176">
        <f t="shared" si="2"/>
        <v>99.99</v>
      </c>
      <c r="G19" s="176">
        <f t="shared" si="2"/>
        <v>729.68000000000006</v>
      </c>
      <c r="H19" s="176">
        <f t="shared" si="2"/>
        <v>13.66</v>
      </c>
      <c r="I19" s="172"/>
    </row>
    <row r="20" spans="1:9" x14ac:dyDescent="0.25">
      <c r="A20" s="51" t="s">
        <v>20</v>
      </c>
      <c r="B20" s="20"/>
      <c r="C20" s="32"/>
      <c r="D20" s="32"/>
      <c r="E20" s="32"/>
      <c r="F20" s="32"/>
      <c r="G20" s="32"/>
      <c r="H20" s="32"/>
      <c r="I20" s="17"/>
    </row>
    <row r="21" spans="1:9" ht="30.75" customHeight="1" x14ac:dyDescent="0.25">
      <c r="A21" s="52"/>
      <c r="B21" s="139" t="s">
        <v>101</v>
      </c>
      <c r="C21" s="91">
        <v>150</v>
      </c>
      <c r="D21" s="91">
        <v>4.0999999999999996</v>
      </c>
      <c r="E21" s="91">
        <v>4.2</v>
      </c>
      <c r="F21" s="91">
        <v>10</v>
      </c>
      <c r="G21" s="91">
        <v>96</v>
      </c>
      <c r="H21" s="91">
        <v>0.42</v>
      </c>
      <c r="I21" s="95" t="s">
        <v>19</v>
      </c>
    </row>
    <row r="22" spans="1:9" ht="30.75" customHeight="1" x14ac:dyDescent="0.25">
      <c r="A22" s="90"/>
      <c r="B22" s="140" t="s">
        <v>67</v>
      </c>
      <c r="C22" s="91">
        <v>30</v>
      </c>
      <c r="D22" s="91">
        <v>1.98</v>
      </c>
      <c r="E22" s="91">
        <v>0.5</v>
      </c>
      <c r="F22" s="91">
        <v>24.16</v>
      </c>
      <c r="G22" s="91">
        <v>119.46</v>
      </c>
      <c r="H22" s="94"/>
      <c r="I22" s="95"/>
    </row>
    <row r="23" spans="1:9" ht="38.25" customHeight="1" x14ac:dyDescent="0.25">
      <c r="A23" s="52"/>
      <c r="B23" s="70" t="s">
        <v>22</v>
      </c>
      <c r="C23" s="10">
        <v>100</v>
      </c>
      <c r="D23" s="10">
        <v>0.5</v>
      </c>
      <c r="E23" s="10">
        <v>0.1</v>
      </c>
      <c r="F23" s="10">
        <v>10.1</v>
      </c>
      <c r="G23" s="10">
        <v>52.84</v>
      </c>
      <c r="H23" s="10">
        <v>2</v>
      </c>
      <c r="I23" s="120" t="s">
        <v>107</v>
      </c>
    </row>
    <row r="24" spans="1:9" s="177" customFormat="1" x14ac:dyDescent="0.25">
      <c r="A24" s="170" t="s">
        <v>21</v>
      </c>
      <c r="B24" s="199"/>
      <c r="C24" s="176">
        <f>SUM(C21:C23)</f>
        <v>280</v>
      </c>
      <c r="D24" s="176">
        <f t="shared" ref="D24:H24" si="3">SUM(D21:D23)</f>
        <v>6.58</v>
      </c>
      <c r="E24" s="176">
        <f t="shared" si="3"/>
        <v>4.8</v>
      </c>
      <c r="F24" s="176">
        <f t="shared" si="3"/>
        <v>44.26</v>
      </c>
      <c r="G24" s="176">
        <f t="shared" si="3"/>
        <v>268.29999999999995</v>
      </c>
      <c r="H24" s="176">
        <f t="shared" si="3"/>
        <v>2.42</v>
      </c>
      <c r="I24" s="172"/>
    </row>
    <row r="25" spans="1:9" x14ac:dyDescent="0.25">
      <c r="A25" s="51" t="s">
        <v>23</v>
      </c>
      <c r="B25" s="20"/>
      <c r="C25" s="32"/>
      <c r="D25" s="32"/>
      <c r="E25" s="32"/>
      <c r="F25" s="32"/>
      <c r="G25" s="32"/>
      <c r="H25" s="32"/>
      <c r="I25" s="17"/>
    </row>
    <row r="26" spans="1:9" s="29" customFormat="1" ht="37.5" customHeight="1" x14ac:dyDescent="0.25">
      <c r="A26" s="52"/>
      <c r="B26" s="57" t="s">
        <v>83</v>
      </c>
      <c r="C26" s="10">
        <v>40</v>
      </c>
      <c r="D26" s="10">
        <v>5.0999999999999996</v>
      </c>
      <c r="E26" s="10">
        <v>4.5999999999999996</v>
      </c>
      <c r="F26" s="10">
        <v>0.3</v>
      </c>
      <c r="G26" s="10">
        <v>63</v>
      </c>
      <c r="H26" s="10">
        <v>0.18</v>
      </c>
      <c r="I26" s="116" t="s">
        <v>135</v>
      </c>
    </row>
    <row r="27" spans="1:9" s="29" customFormat="1" x14ac:dyDescent="0.25">
      <c r="A27" s="52"/>
      <c r="B27" s="26" t="s">
        <v>54</v>
      </c>
      <c r="C27" s="27">
        <v>30</v>
      </c>
      <c r="D27" s="27">
        <v>0.4</v>
      </c>
      <c r="E27" s="27">
        <v>0</v>
      </c>
      <c r="F27" s="27">
        <v>40.4</v>
      </c>
      <c r="G27" s="27">
        <v>13.2</v>
      </c>
      <c r="H27" s="27">
        <v>0</v>
      </c>
      <c r="I27" s="28" t="s">
        <v>66</v>
      </c>
    </row>
    <row r="28" spans="1:9" s="72" customFormat="1" x14ac:dyDescent="0.25">
      <c r="A28" s="58"/>
      <c r="B28" s="57" t="s">
        <v>188</v>
      </c>
      <c r="C28" s="94">
        <v>150</v>
      </c>
      <c r="D28" s="112">
        <v>9.17</v>
      </c>
      <c r="E28" s="112">
        <v>12.6</v>
      </c>
      <c r="F28" s="112">
        <v>41.61</v>
      </c>
      <c r="G28" s="112">
        <v>318.76</v>
      </c>
      <c r="H28" s="112">
        <v>0.05</v>
      </c>
      <c r="I28" s="22" t="s">
        <v>110</v>
      </c>
    </row>
    <row r="29" spans="1:9" s="72" customFormat="1" x14ac:dyDescent="0.25">
      <c r="A29" s="88"/>
      <c r="B29" s="61" t="s">
        <v>47</v>
      </c>
      <c r="C29" s="62">
        <v>30</v>
      </c>
      <c r="D29" s="62">
        <v>1.54</v>
      </c>
      <c r="E29" s="62">
        <v>2.73</v>
      </c>
      <c r="F29" s="62">
        <v>14.56</v>
      </c>
      <c r="G29" s="62">
        <v>88.9</v>
      </c>
      <c r="H29" s="62">
        <v>0</v>
      </c>
      <c r="I29" s="63"/>
    </row>
    <row r="30" spans="1:9" s="72" customFormat="1" ht="31.5" customHeight="1" x14ac:dyDescent="0.25">
      <c r="A30" s="58"/>
      <c r="B30" s="111" t="s">
        <v>196</v>
      </c>
      <c r="C30" s="118">
        <v>200</v>
      </c>
      <c r="D30" s="118">
        <v>0.1</v>
      </c>
      <c r="E30" s="118">
        <v>0</v>
      </c>
      <c r="F30" s="118">
        <v>18.899999999999999</v>
      </c>
      <c r="G30" s="118">
        <v>73</v>
      </c>
      <c r="H30" s="118">
        <v>2.33</v>
      </c>
      <c r="I30" s="144" t="s">
        <v>133</v>
      </c>
    </row>
    <row r="31" spans="1:9" s="177" customFormat="1" x14ac:dyDescent="0.25">
      <c r="A31" s="170" t="s">
        <v>24</v>
      </c>
      <c r="B31" s="171"/>
      <c r="C31" s="176">
        <f t="shared" ref="C31:H31" si="4">SUM(C26:C30)</f>
        <v>450</v>
      </c>
      <c r="D31" s="176">
        <f t="shared" si="4"/>
        <v>16.310000000000002</v>
      </c>
      <c r="E31" s="176">
        <f t="shared" si="4"/>
        <v>19.93</v>
      </c>
      <c r="F31" s="176">
        <f t="shared" si="4"/>
        <v>115.77000000000001</v>
      </c>
      <c r="G31" s="176">
        <f t="shared" si="4"/>
        <v>556.86</v>
      </c>
      <c r="H31" s="176">
        <f t="shared" si="4"/>
        <v>2.56</v>
      </c>
      <c r="I31" s="172"/>
    </row>
    <row r="32" spans="1:9" s="29" customFormat="1" x14ac:dyDescent="0.25">
      <c r="A32" s="101" t="s">
        <v>60</v>
      </c>
      <c r="B32" s="43"/>
      <c r="C32" s="44">
        <f>C8+C11+C19+C24+C31</f>
        <v>1965</v>
      </c>
      <c r="D32" s="44">
        <f t="shared" ref="D32:H32" si="5">D8+D11+D19+D24+D31</f>
        <v>85.215999999999994</v>
      </c>
      <c r="E32" s="44">
        <f t="shared" si="5"/>
        <v>76.798000000000002</v>
      </c>
      <c r="F32" s="44">
        <f t="shared" si="5"/>
        <v>347.07600000000002</v>
      </c>
      <c r="G32" s="44">
        <f t="shared" si="5"/>
        <v>2193.3040000000001</v>
      </c>
      <c r="H32" s="44">
        <f t="shared" si="5"/>
        <v>22.145999999999997</v>
      </c>
      <c r="I32" s="100"/>
    </row>
  </sheetData>
  <mergeCells count="7">
    <mergeCell ref="H1:H2"/>
    <mergeCell ref="I1:I2"/>
    <mergeCell ref="A1:A2"/>
    <mergeCell ref="B1:B2"/>
    <mergeCell ref="C1:C2"/>
    <mergeCell ref="D1:F1"/>
    <mergeCell ref="G1:G2"/>
  </mergeCells>
  <pageMargins left="0.70866141732283472" right="0.70866141732283472" top="0.78740157480314965" bottom="0.78740157480314965" header="0.31496062992125984" footer="0.31496062992125984"/>
  <pageSetup paperSize="9" scale="73" fitToWidth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2021-10-29T11:27:39Z</dcterms:modified>
</cp:coreProperties>
</file>